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5410" windowHeight="11025" activeTab="5"/>
  </bookViews>
  <sheets>
    <sheet name="Welcome" sheetId="1" r:id="rId1"/>
    <sheet name="1 Checklist 2022" sheetId="2" r:id="rId2"/>
    <sheet name="2 Detailed Exp" sheetId="3" r:id="rId3"/>
    <sheet name="3 Medicare Exempt" sheetId="4" r:id="rId4"/>
    <sheet name="HORC - Example Only" sheetId="5" r:id="rId5"/>
    <sheet name="4 Inv Property" sheetId="6" r:id="rId6"/>
    <sheet name=" FAQ Documents Required." sheetId="7" r:id="rId7"/>
  </sheets>
  <definedNames/>
  <calcPr fullCalcOnLoad="1"/>
</workbook>
</file>

<file path=xl/sharedStrings.xml><?xml version="1.0" encoding="utf-8"?>
<sst xmlns="http://schemas.openxmlformats.org/spreadsheetml/2006/main" count="330" uniqueCount="298">
  <si>
    <t>D.O.B</t>
  </si>
  <si>
    <t>___/___/___</t>
  </si>
  <si>
    <t>Contact No:</t>
  </si>
  <si>
    <t>No:</t>
  </si>
  <si>
    <t>Job Profile:</t>
  </si>
  <si>
    <t>Date of Arrival :</t>
  </si>
  <si>
    <t>Address:</t>
  </si>
  <si>
    <t>Suburb:</t>
  </si>
  <si>
    <t>State:</t>
  </si>
  <si>
    <t>Post Code:</t>
  </si>
  <si>
    <t xml:space="preserve">      A/c No:</t>
  </si>
  <si>
    <t>A/c Holder's Name:</t>
  </si>
  <si>
    <t>Spouse Details :</t>
  </si>
  <si>
    <t>First Name</t>
  </si>
  <si>
    <t>Surname:</t>
  </si>
  <si>
    <t>Income:</t>
  </si>
  <si>
    <t>Amount :</t>
  </si>
  <si>
    <t>Intrest Income</t>
  </si>
  <si>
    <t>Other Income</t>
  </si>
  <si>
    <t>Dividends</t>
  </si>
  <si>
    <t>Signature:</t>
  </si>
  <si>
    <t>Date</t>
  </si>
  <si>
    <t>No of Childern :</t>
  </si>
  <si>
    <t>___/___/______</t>
  </si>
  <si>
    <t xml:space="preserve">          Middle Name</t>
  </si>
  <si>
    <r>
      <t xml:space="preserve">Is there any change in address from Last Year    </t>
    </r>
    <r>
      <rPr>
        <b/>
        <sz val="10"/>
        <rFont val="Arial"/>
        <family val="2"/>
      </rPr>
      <t>Yes/ No</t>
    </r>
  </si>
  <si>
    <t>( detailed discription of job you did)</t>
  </si>
  <si>
    <t>( note you have to pay medicare levy from the date of application, if your entitled for medicare benefits)</t>
  </si>
  <si>
    <t>Tax File No:</t>
  </si>
  <si>
    <t>Date of Arrival:</t>
  </si>
  <si>
    <t>Date of Departure:</t>
  </si>
  <si>
    <t>(DD/MM/YY)</t>
  </si>
  <si>
    <r>
      <rPr>
        <b/>
        <sz val="10"/>
        <color indexed="10"/>
        <rFont val="Arial"/>
        <family val="2"/>
      </rPr>
      <t xml:space="preserve">Title </t>
    </r>
    <r>
      <rPr>
        <sz val="10"/>
        <rFont val="Arial"/>
        <family val="0"/>
      </rPr>
      <t>: Mr/Mrs/Miss/Ms/other</t>
    </r>
  </si>
  <si>
    <t>Are you entilted for Medicare Benefits for the full year? , if no Please answer the following</t>
  </si>
  <si>
    <t>are you on other Visas where you are not entitled for Medicare beneifts</t>
  </si>
  <si>
    <t>Please provide a copy of Annual Tax Statement from your Health Fund(s), covering the financial year</t>
  </si>
  <si>
    <t>1)</t>
  </si>
  <si>
    <t>2)</t>
  </si>
  <si>
    <t>3)</t>
  </si>
  <si>
    <t>4)</t>
  </si>
  <si>
    <t>5)</t>
  </si>
  <si>
    <t>6)</t>
  </si>
  <si>
    <t>Interest income for all bank accounts</t>
  </si>
  <si>
    <t xml:space="preserve">If you are a new client - Copy of your drivers licence and copy of original bank statement, screen shot the </t>
  </si>
  <si>
    <t>No deduction or rebate for the following</t>
  </si>
  <si>
    <t>a) Spouse not working</t>
  </si>
  <si>
    <t>b) Kids school fee</t>
  </si>
  <si>
    <t>c) Medical Expenses unless you claimed in 2013 tax return.</t>
  </si>
  <si>
    <t>9)</t>
  </si>
  <si>
    <t>10)</t>
  </si>
  <si>
    <t>Documents</t>
  </si>
  <si>
    <t>FAQ</t>
  </si>
  <si>
    <t>I do have any savings or hardly any thing, can I ignore?</t>
  </si>
  <si>
    <t>Do I have apply for this one.</t>
  </si>
  <si>
    <t>Can I claim for my car fuel and other costs?</t>
  </si>
  <si>
    <t>No, unless you are travelling between jobs or offices ( not allowed if the travel is from home to office or vice versa)</t>
  </si>
  <si>
    <t>Laundry - I have to ware suite or formal dress?</t>
  </si>
  <si>
    <t>Mobile phone - I will use for my work and I can prove with highlighted numbers on the bill.</t>
  </si>
  <si>
    <t>Internet charges?</t>
  </si>
  <si>
    <t>Copies of all work related expenses - List of the expenses</t>
  </si>
  <si>
    <t>Home office- I work from home often monthly 10 hours?</t>
  </si>
  <si>
    <t>Donations?</t>
  </si>
  <si>
    <t>More than $10 all donations together you need prove with tax deductible donation receipt.</t>
  </si>
  <si>
    <t>Most of the overseas covers are not covered for Medicare levy surcharge purposes.</t>
  </si>
  <si>
    <t>Income Protection Insurance</t>
  </si>
  <si>
    <t>Yes - Paid personally.</t>
  </si>
  <si>
    <t>No - If paid by your super fund, but super fund will claim as an expense</t>
  </si>
  <si>
    <t>11)</t>
  </si>
  <si>
    <t xml:space="preserve">7) </t>
  </si>
  <si>
    <t>8)</t>
  </si>
  <si>
    <t>Answers</t>
  </si>
  <si>
    <t>Do I need to disclose income earned or capital gain on sale?</t>
  </si>
  <si>
    <t>457 Visa holder stay less than 183 days in single visit in a single or 2 financial years when arrived second half of the year.</t>
  </si>
  <si>
    <t>will I get tax refund?</t>
  </si>
  <si>
    <t>In my view you are non resident for tax purposes and need to pay tax at non resident tax rates. 32.5% for each dollar of income you earned while you are in Australia.</t>
  </si>
  <si>
    <t xml:space="preserve">Foreign Income </t>
  </si>
  <si>
    <t>No, unless you are travelling between jobs or offices ( only additional costs incurred can be claimed, say if you are  working in  place X and you need to travel to Y, travel ticket for X will cost $30 and to travel to Y  it will cost you an additional $12. then you can claim only $12 as travel expense)</t>
  </si>
  <si>
    <t>If you have to wear a  uniform with a logo or occupation specific cloths which can not be worn other than   work you can claim laundry per wash $1 or $.50  to a  maximum of $150  without receipts.</t>
  </si>
  <si>
    <t>Similar to the phone you have to prove, if the employer is willing to allow you to claim through salary packaging it is good to do that and every year employer can allow you to buy one of the items through salary packaging.</t>
  </si>
  <si>
    <t>Yes and if interest in the assets exceeds more than $50k Australian dollars, it has to be disclosed in the tax return.</t>
  </si>
  <si>
    <t>Yes, you can. Tax office may ask you to get a letter from your employer to confirm that the employer is not reimbursing any of those expenses.</t>
  </si>
  <si>
    <t>No, if the usage is occasional and only to check the roaster or payslips. You can claim deduction but similar to Mobile phone you will need to prove. Tax Office expects you to have a log for  work related usage.</t>
  </si>
  <si>
    <t>Laptop or Computer or IPad etc.</t>
  </si>
  <si>
    <t>Overseas income and assets ( Investment properties and shares etc.) on a temporary visa investment losses from overseas can not be claimed.</t>
  </si>
  <si>
    <t>Banks will provide the interest income details yearly to the tax office along all the new accounts opened every year. If the tax office records does not match with the details you provide that is an issue which  some times leads to an audit after the year end.</t>
  </si>
  <si>
    <t>Copy of Medicare Levy Exemption Certificate ( if applied date of application) -- Applies to only those who applied for PR and still waiting  or student visa or 457 Visa</t>
  </si>
  <si>
    <t>Train tickets - Can I claim?</t>
  </si>
  <si>
    <t>Amount</t>
  </si>
  <si>
    <t>Particulars</t>
  </si>
  <si>
    <t>I RETURN CHECKLIST ( RAY ACCOUNTING GROUP)</t>
  </si>
  <si>
    <r>
      <t xml:space="preserve">Is it your first time lodging tax returns with ATO :   </t>
    </r>
    <r>
      <rPr>
        <b/>
        <sz val="10"/>
        <color indexed="10"/>
        <rFont val="Arial"/>
        <family val="2"/>
      </rPr>
      <t xml:space="preserve">Y  </t>
    </r>
    <r>
      <rPr>
        <sz val="10"/>
        <color indexed="10"/>
        <rFont val="Arial"/>
        <family val="2"/>
      </rPr>
      <t xml:space="preserve">/   </t>
    </r>
    <r>
      <rPr>
        <b/>
        <sz val="10"/>
        <color indexed="10"/>
        <rFont val="Arial"/>
        <family val="2"/>
      </rPr>
      <t>N</t>
    </r>
  </si>
  <si>
    <r>
      <t xml:space="preserve">If </t>
    </r>
    <r>
      <rPr>
        <b/>
        <sz val="10"/>
        <color indexed="10"/>
        <rFont val="Arial"/>
        <family val="2"/>
      </rPr>
      <t>Yes</t>
    </r>
  </si>
  <si>
    <t>No of days  or months stayed in Australia ( continously):</t>
  </si>
  <si>
    <t>For any other issues/concerns can you please email us.</t>
  </si>
  <si>
    <t>-- Need to apply for MES</t>
  </si>
  <si>
    <t xml:space="preserve">RENT SCHEDULE </t>
  </si>
  <si>
    <t>Name :</t>
  </si>
  <si>
    <t>Period :</t>
  </si>
  <si>
    <t>Address  :</t>
  </si>
  <si>
    <t>Ownership :</t>
  </si>
  <si>
    <t>First Rental Date :</t>
  </si>
  <si>
    <t>Please provide income and expense details in relation to above property</t>
  </si>
  <si>
    <t xml:space="preserve">Income </t>
  </si>
  <si>
    <t>Rent received</t>
  </si>
  <si>
    <t>Other income</t>
  </si>
  <si>
    <t>Total</t>
  </si>
  <si>
    <t>Expenses</t>
  </si>
  <si>
    <t>Advertising Expenses</t>
  </si>
  <si>
    <t>Body Co-op Fees - Strata</t>
  </si>
  <si>
    <t>Borrowing Expenses</t>
  </si>
  <si>
    <t>Cleaning</t>
  </si>
  <si>
    <t>Council</t>
  </si>
  <si>
    <t>Gardening</t>
  </si>
  <si>
    <t>Insurance</t>
  </si>
  <si>
    <t>Interest on Loan</t>
  </si>
  <si>
    <t xml:space="preserve">Land tax </t>
  </si>
  <si>
    <t>Legal Fees</t>
  </si>
  <si>
    <t>Pest Control</t>
  </si>
  <si>
    <t>Property Agent fees  - Mng Fees</t>
  </si>
  <si>
    <t>Repairs</t>
  </si>
  <si>
    <t>Stationery</t>
  </si>
  <si>
    <t>Travel Expenses</t>
  </si>
  <si>
    <t>Water Charges</t>
  </si>
  <si>
    <t>Sundry Expenses</t>
  </si>
  <si>
    <t xml:space="preserve">NET </t>
  </si>
  <si>
    <t>Please provide the following, if you have not provided earlier:-</t>
  </si>
  <si>
    <t xml:space="preserve">EXPENSES </t>
  </si>
  <si>
    <t xml:space="preserve">WORK RELATED CAR EXPENSES </t>
  </si>
  <si>
    <t>REGO :</t>
  </si>
  <si>
    <t>KM (Work Travel only):</t>
  </si>
  <si>
    <t xml:space="preserve">WORK RELATED TRAVEL EXPENSES </t>
  </si>
  <si>
    <t>Purpose  :</t>
  </si>
  <si>
    <t xml:space="preserve">WORK RELATED CLOTHING / UNIFORM EXPENSES </t>
  </si>
  <si>
    <t xml:space="preserve">WORK RELATED EDUCATION EXPENSES </t>
  </si>
  <si>
    <t>Institution Name :</t>
  </si>
  <si>
    <t>Name of the course or Study</t>
  </si>
  <si>
    <t xml:space="preserve">WORK RELATED OTHER EXPENSES </t>
  </si>
  <si>
    <t>% Used for Work</t>
  </si>
  <si>
    <t>Printing / Stationery</t>
  </si>
  <si>
    <t>Union Fees</t>
  </si>
  <si>
    <t>Seminar/ Conferences</t>
  </si>
  <si>
    <t>Ref.Books &amp; Journals</t>
  </si>
  <si>
    <t>Work from Home ( How many hours )</t>
  </si>
  <si>
    <t>TOOLS PURCHASED ( NEW MOBILE / LAPTOP )</t>
  </si>
  <si>
    <t xml:space="preserve">Date </t>
  </si>
  <si>
    <t xml:space="preserve">INTEREST / DIVIDEND DEDUCTION </t>
  </si>
  <si>
    <t>Description</t>
  </si>
  <si>
    <t>DONATION</t>
  </si>
  <si>
    <t>NAME OF ORGANISATION</t>
  </si>
  <si>
    <t>AMOUNT</t>
  </si>
  <si>
    <t>SUPERANNUATION CONTRIBUTION</t>
  </si>
  <si>
    <t>AMOUNT :</t>
  </si>
  <si>
    <t>Any Other Expense you may wish to claim</t>
  </si>
  <si>
    <t>Notes</t>
  </si>
  <si>
    <t>1.above List is indicative only</t>
  </si>
  <si>
    <t>( Travel to second job - One way travel only)</t>
  </si>
  <si>
    <t>( Not applicable for office jobs)</t>
  </si>
  <si>
    <t>( Course should be relevant to the current job )</t>
  </si>
  <si>
    <t>List of documents requried.</t>
  </si>
  <si>
    <t>Bank statement - for ATO funds remittance</t>
  </si>
  <si>
    <t>ID proof - Driver licence or Passport copy with photo</t>
  </si>
  <si>
    <t xml:space="preserve">    a) Amount of LMI Paid</t>
  </si>
  <si>
    <t>Yes, you can. Tax office will allow you to claim heating and electricity charges of 52 cents per hour, you need to reasonably arrive at the number of hours per year.</t>
  </si>
  <si>
    <t xml:space="preserve">    b) Settlemtent statement</t>
  </si>
  <si>
    <t xml:space="preserve">    c) If LMI paid , first month loan statement</t>
  </si>
  <si>
    <t>Number of Months</t>
  </si>
  <si>
    <t>Max 11 Months</t>
  </si>
  <si>
    <t>4. Max claim only 11 months due to holidays</t>
  </si>
  <si>
    <t>I DECLARE THAT THE ABOVE INFORMATION IS TRUE AND CORRECT &amp; I AUTHORISE RAY ACCOUNTING GROUP TO LODGE MY RETURN ELECTRONICALLY</t>
  </si>
  <si>
    <t>Office Use only</t>
  </si>
  <si>
    <t>Refund</t>
  </si>
  <si>
    <t>Pre Filled</t>
  </si>
  <si>
    <t>Medicare Exempt</t>
  </si>
  <si>
    <t>No PHI Rebate claimed</t>
  </si>
  <si>
    <t>Foreign income</t>
  </si>
  <si>
    <t>Expenses &gt;= $1000</t>
  </si>
  <si>
    <t>Expenses &gt;= $1500</t>
  </si>
  <si>
    <t>Invoice amount</t>
  </si>
  <si>
    <t>Income statements</t>
  </si>
  <si>
    <t>Do you need income statements?</t>
  </si>
  <si>
    <t>Tax office will ask in case of an audit and you can not lodge the tax return without income statements without tax ready. Final payslip is not acceptable. Income statemetns can be downloaded from the ATO, when they are tax ready.</t>
  </si>
  <si>
    <t>Income Sattements - Tax ready</t>
  </si>
  <si>
    <t>Home office running costs - Actual vs tax office rate.</t>
  </si>
  <si>
    <t>Better to use tax office method.</t>
  </si>
  <si>
    <t>Deduction amount – this year $</t>
  </si>
  <si>
    <t>Deduction amount – future years (assuming similar use) $</t>
  </si>
  <si>
    <t>Decline in value of desk</t>
  </si>
  <si>
    <t>Value $350 over 10 years</t>
  </si>
  <si>
    <t>Decline in value of chair</t>
  </si>
  <si>
    <t>Value $150 over 1 years</t>
  </si>
  <si>
    <t>Electricity for 60W ceiling light</t>
  </si>
  <si>
    <t>Electricity for computer</t>
  </si>
  <si>
    <t>Electricity for heating/cooling</t>
  </si>
  <si>
    <t>Total deductible amount</t>
  </si>
  <si>
    <t>Actual Expenses Basis</t>
  </si>
  <si>
    <t>Rate per hour</t>
  </si>
  <si>
    <t>52 cents per hour</t>
  </si>
  <si>
    <t>80 cents per hour</t>
  </si>
  <si>
    <t>Back to Detailed Expesnes</t>
  </si>
  <si>
    <t>Detailed expenses</t>
  </si>
  <si>
    <t>Investment Property</t>
  </si>
  <si>
    <t>Reviewed DE ?</t>
  </si>
  <si>
    <t>Are you an existing client of Ray Accounting Group?</t>
  </si>
  <si>
    <t>Check HORC</t>
  </si>
  <si>
    <t>Fill detailed Expenses</t>
  </si>
  <si>
    <t>If yes, No need to fill all the details in the checklist - Mainly personal details, just fill your first and last name, unless there are changes.</t>
  </si>
  <si>
    <t>Better to fill this.</t>
  </si>
  <si>
    <t>If have investment income.</t>
  </si>
  <si>
    <t>( By sending the document via email, I acknowledge this doc is accepted digitally)</t>
  </si>
  <si>
    <t xml:space="preserve">             Family Name:</t>
  </si>
  <si>
    <r>
      <rPr>
        <b/>
        <sz val="10"/>
        <rFont val="Arial"/>
        <family val="2"/>
      </rPr>
      <t>Name:</t>
    </r>
    <r>
      <rPr>
        <sz val="10"/>
        <rFont val="Arial"/>
        <family val="0"/>
      </rPr>
      <t xml:space="preserve"> First Name</t>
    </r>
  </si>
  <si>
    <t xml:space="preserve">Mobile:  </t>
  </si>
  <si>
    <t>E.mail :</t>
  </si>
  <si>
    <t>Home Ph : Code</t>
  </si>
  <si>
    <r>
      <t xml:space="preserve">Bank Details: </t>
    </r>
    <r>
      <rPr>
        <b/>
        <sz val="10"/>
        <rFont val="Arial"/>
        <family val="2"/>
      </rPr>
      <t>BSB</t>
    </r>
  </si>
  <si>
    <t>Did you receive any other income , such as working on your own ABN , Please specify</t>
  </si>
  <si>
    <t>Doner ID</t>
  </si>
  <si>
    <t>Property - 1</t>
  </si>
  <si>
    <t>Property - 2</t>
  </si>
  <si>
    <t>Loss of Rent ( Neither income or expense)</t>
  </si>
  <si>
    <r>
      <rPr>
        <b/>
        <sz val="8"/>
        <color indexed="10"/>
        <rFont val="Arial"/>
        <family val="2"/>
      </rPr>
      <t>The following has to be filled if you are on</t>
    </r>
    <r>
      <rPr>
        <b/>
        <sz val="8"/>
        <color indexed="36"/>
        <rFont val="Arial"/>
        <family val="2"/>
      </rPr>
      <t xml:space="preserve"> 457/482</t>
    </r>
    <r>
      <rPr>
        <b/>
        <sz val="8"/>
        <color indexed="13"/>
        <rFont val="Arial"/>
        <family val="2"/>
      </rPr>
      <t xml:space="preserve"> </t>
    </r>
    <r>
      <rPr>
        <b/>
        <sz val="8"/>
        <color indexed="56"/>
        <rFont val="Arial"/>
        <family val="2"/>
      </rPr>
      <t>or</t>
    </r>
    <r>
      <rPr>
        <b/>
        <sz val="8"/>
        <color indexed="50"/>
        <rFont val="Arial"/>
        <family val="2"/>
      </rPr>
      <t xml:space="preserve"> Student</t>
    </r>
    <r>
      <rPr>
        <b/>
        <sz val="8"/>
        <color indexed="56"/>
        <rFont val="Arial"/>
        <family val="2"/>
      </rPr>
      <t xml:space="preserve"> ( 500)or</t>
    </r>
    <r>
      <rPr>
        <b/>
        <sz val="8"/>
        <color indexed="17"/>
        <rFont val="Arial"/>
        <family val="2"/>
      </rPr>
      <t xml:space="preserve"> Bridiging Visa</t>
    </r>
    <r>
      <rPr>
        <b/>
        <sz val="8"/>
        <color indexed="56"/>
        <rFont val="Arial"/>
        <family val="2"/>
      </rPr>
      <t xml:space="preserve"> only -</t>
    </r>
    <r>
      <rPr>
        <b/>
        <sz val="8"/>
        <color indexed="10"/>
        <rFont val="Arial"/>
        <family val="2"/>
      </rPr>
      <t xml:space="preserve"> Any time of the tax year</t>
    </r>
  </si>
  <si>
    <t xml:space="preserve">are you on workpermit or 457/482/500 Visa </t>
  </si>
  <si>
    <t xml:space="preserve">Did you lodge your PR Migration application during the financial year </t>
  </si>
  <si>
    <t xml:space="preserve">after getting invitation from Immigration Dept? IF yes, Date </t>
  </si>
  <si>
    <t>I DECLARE THAT THE ABOVE INFORMATION IS TRUE AND CORRECT &amp; IF THE EXEMPTION APPLIED INCORRECTLY THEN PENALTIES WILL APPLY.</t>
  </si>
  <si>
    <t>Medicare Exemption</t>
  </si>
  <si>
    <t xml:space="preserve">If you are not entitled for Medicare for any part of the year </t>
  </si>
  <si>
    <t>Click on the link to go to the respective page.</t>
  </si>
  <si>
    <t>Days</t>
  </si>
  <si>
    <t>(MM/DD/YYYY)</t>
  </si>
  <si>
    <t>Health Fund Rebate does not apply to students and 457/ work  Visa holders.</t>
  </si>
  <si>
    <t>https://www.servicesaustralia.gov.au/individuals/forms/ms015</t>
  </si>
  <si>
    <t>Computer depn</t>
  </si>
  <si>
    <t>Monitor Depn</t>
  </si>
  <si>
    <t>Mobile phone</t>
  </si>
  <si>
    <t>0.7c per hour for 20 hours per week for 48 weeks</t>
  </si>
  <si>
    <t>1c per hour for 20 hours per week for 48 weeks</t>
  </si>
  <si>
    <t>9c per hour for 20 hours per week for 48 weeks</t>
  </si>
  <si>
    <t>52 Cents basis</t>
  </si>
  <si>
    <t>80 cents</t>
  </si>
  <si>
    <t>Actual basis</t>
  </si>
  <si>
    <t>Mobile phone @15 per month x 11</t>
  </si>
  <si>
    <t>Additional items - Internet  xx @ 35%</t>
  </si>
  <si>
    <t>in a family kids, spouse working or not still need to use for browsing and viewing videos etc, your personal time over the weekend has to be counted as well.</t>
  </si>
  <si>
    <t xml:space="preserve">Internet </t>
  </si>
  <si>
    <t>Option 1</t>
  </si>
  <si>
    <t>Option 2</t>
  </si>
  <si>
    <t>Option 3</t>
  </si>
  <si>
    <t xml:space="preserve"> - 20 hours per week x 48 weeks</t>
  </si>
  <si>
    <t>Need to demonstrate based on your one month calls about your work related call to derive the % of work use.</t>
  </si>
  <si>
    <t>CAR MODEL  and Make:</t>
  </si>
  <si>
    <t>Why 11 months - annual leaves and sick leaves time off.</t>
  </si>
  <si>
    <t>Tab 4</t>
  </si>
  <si>
    <t>Total amount</t>
  </si>
  <si>
    <t>Hours worked from Home</t>
  </si>
  <si>
    <t>Daily Avg Hours</t>
  </si>
  <si>
    <t>No of days per week</t>
  </si>
  <si>
    <t>Number of weeks</t>
  </si>
  <si>
    <t>Total yearly Hours</t>
  </si>
  <si>
    <t>Start Date</t>
  </si>
  <si>
    <t>Details</t>
  </si>
  <si>
    <t>Laptop</t>
  </si>
  <si>
    <t>Mobile</t>
  </si>
  <si>
    <t>Computer</t>
  </si>
  <si>
    <t>Welcome to 2022 Tax return</t>
  </si>
  <si>
    <t>Checklist 2022</t>
  </si>
  <si>
    <t>TAX YEAR ENDING 30-JUNE-2022</t>
  </si>
  <si>
    <t>( Between jobs by Public Transport etc.)</t>
  </si>
  <si>
    <t>Type : ( Compulsory / Specific / Protective )</t>
  </si>
  <si>
    <t>01/07/2021 to 30/06/2022 - 52 cents per hour</t>
  </si>
  <si>
    <t>01/07/2021 to 30/06/2022 -80 cents per hour</t>
  </si>
  <si>
    <t>Newspaper / Magazines</t>
  </si>
  <si>
    <t>Cost of COVID-19 Tests (  only if they are taken work-related purposes) - Invoice Must</t>
  </si>
  <si>
    <t>Costs of Hotel Quarantine ( Only if quarantine is undertaken as part of the employment duties)( Hotels fees, meals)</t>
  </si>
  <si>
    <t xml:space="preserve">Income Protection Insurance </t>
  </si>
  <si>
    <t>3. Please ensure that you have a invoices / substantiations for all deductions claimed</t>
  </si>
  <si>
    <t>Update Yellow cells  per Row 39 below and no need fill below Rows 25 and 26</t>
  </si>
  <si>
    <t>4. New properties only</t>
  </si>
  <si>
    <t>3. Stamp duty paid for Canberra Property is claimable when it is paid</t>
  </si>
  <si>
    <t>2. Loan and offset account statements for period 01/07/2021 to 30/06/2022</t>
  </si>
  <si>
    <t>01/07/2021 to 30/06/2022</t>
  </si>
  <si>
    <t>01/03/2020 - On wards you can claim 80 cents per hour, you need to maintain log of hours worked from home  - Number hours per day x no of days x no of weeks till 30 June 2022</t>
  </si>
  <si>
    <t>Tick Appropriate Box of Income for 2022 : (leave blank if not sure)</t>
  </si>
  <si>
    <t>Tick Appropriate Box of Expenses for 2022 : (leave blank if not sure)</t>
  </si>
  <si>
    <t>Monthly Cost</t>
  </si>
  <si>
    <t>01/07/2021 to 30/06/2022 (  exclude Public holidays and weekends - Unless worked)</t>
  </si>
  <si>
    <t>2. For any clarifications , please email vijaydantu@gmail.com</t>
  </si>
  <si>
    <t>Personally contributed by you ( Intent to claim tax deduction receipt is required for your super fund)</t>
  </si>
  <si>
    <t>Mobile - Monthly expense incurred</t>
  </si>
  <si>
    <t>Internet - Monthly expense incurred  -- (Max 30% where both are working)</t>
  </si>
  <si>
    <r>
      <t xml:space="preserve">Better not to claim more than </t>
    </r>
    <r>
      <rPr>
        <b/>
        <sz val="10"/>
        <color indexed="10"/>
        <rFont val="Arial"/>
        <family val="2"/>
      </rPr>
      <t xml:space="preserve">25% to 30% or less  </t>
    </r>
    <r>
      <rPr>
        <sz val="10"/>
        <rFont val="Arial"/>
        <family val="2"/>
      </rPr>
      <t xml:space="preserve">in my view unless it is required, </t>
    </r>
  </si>
  <si>
    <t>Stamp Duty  (Canberra Property - only)</t>
  </si>
  <si>
    <t>Property - 3</t>
  </si>
  <si>
    <r>
      <t xml:space="preserve">If you do not want to pay additional tax ( Medicare levy), yes you have to apply for the same. You can email filled application to the Medicare office. </t>
    </r>
    <r>
      <rPr>
        <b/>
        <sz val="10"/>
        <color indexed="56"/>
        <rFont val="Arial"/>
        <family val="2"/>
      </rPr>
      <t xml:space="preserve"> MES@servicesaustralia.gov.au</t>
    </r>
  </si>
  <si>
    <t>Working Days FY 2022 ( VIC &amp; NSW 250 Days)</t>
  </si>
  <si>
    <t>ABN Lookup checked</t>
  </si>
  <si>
    <t>Depreciation - Need to a copy of report 1</t>
  </si>
  <si>
    <t>1. Depreciation Report for above property - Property build after 15/09/1987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</si>
</sst>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_-* #,##0_-;\-* #,##0_-;_-* &quot;-&quot;??_-;_-@_-"/>
    <numFmt numFmtId="177" formatCode="[$-409]dddd\,\ mmmm\ dd\,\ yyyy"/>
  </numFmts>
  <fonts count="103">
    <font>
      <sz val="10"/>
      <name val="Arial"/>
      <family val="0"/>
    </font>
    <font>
      <b/>
      <sz val="10"/>
      <name val="Arial"/>
      <family val="2"/>
    </font>
    <font>
      <sz val="7"/>
      <name val="Arial"/>
      <family val="2"/>
    </font>
    <font>
      <sz val="8"/>
      <name val="Arial"/>
      <family val="2"/>
    </font>
    <font>
      <b/>
      <sz val="10"/>
      <color indexed="10"/>
      <name val="Arial"/>
      <family val="2"/>
    </font>
    <font>
      <sz val="5"/>
      <name val="Arial"/>
      <family val="2"/>
    </font>
    <font>
      <sz val="10"/>
      <color indexed="10"/>
      <name val="Arial"/>
      <family val="2"/>
    </font>
    <font>
      <b/>
      <sz val="10"/>
      <color indexed="56"/>
      <name val="Arial"/>
      <family val="2"/>
    </font>
    <font>
      <sz val="12"/>
      <name val="Arial"/>
      <family val="2"/>
    </font>
    <font>
      <b/>
      <sz val="8"/>
      <color indexed="10"/>
      <name val="Arial"/>
      <family val="2"/>
    </font>
    <font>
      <b/>
      <sz val="8"/>
      <color indexed="36"/>
      <name val="Arial"/>
      <family val="2"/>
    </font>
    <font>
      <b/>
      <sz val="8"/>
      <color indexed="13"/>
      <name val="Arial"/>
      <family val="2"/>
    </font>
    <font>
      <b/>
      <sz val="8"/>
      <color indexed="56"/>
      <name val="Arial"/>
      <family val="2"/>
    </font>
    <font>
      <b/>
      <sz val="8"/>
      <color indexed="50"/>
      <name val="Arial"/>
      <family val="2"/>
    </font>
    <font>
      <b/>
      <sz val="8"/>
      <color indexed="17"/>
      <name val="Arial"/>
      <family val="2"/>
    </font>
    <font>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b/>
      <i/>
      <u val="single"/>
      <sz val="11"/>
      <color indexed="8"/>
      <name val="Calibri"/>
      <family val="2"/>
    </font>
    <font>
      <b/>
      <i/>
      <u val="single"/>
      <sz val="11"/>
      <color indexed="60"/>
      <name val="Calibri"/>
      <family val="2"/>
    </font>
    <font>
      <sz val="10"/>
      <color indexed="60"/>
      <name val="Arial"/>
      <family val="2"/>
    </font>
    <font>
      <b/>
      <sz val="11"/>
      <color indexed="60"/>
      <name val="Calibri"/>
      <family val="2"/>
    </font>
    <font>
      <b/>
      <sz val="10"/>
      <color indexed="60"/>
      <name val="Arial"/>
      <family val="2"/>
    </font>
    <font>
      <sz val="10"/>
      <color indexed="56"/>
      <name val="Arial"/>
      <family val="2"/>
    </font>
    <font>
      <sz val="10"/>
      <color indexed="36"/>
      <name val="Arial"/>
      <family val="2"/>
    </font>
    <font>
      <sz val="11"/>
      <color indexed="23"/>
      <name val="Arial"/>
      <family val="2"/>
    </font>
    <font>
      <b/>
      <sz val="10"/>
      <color indexed="17"/>
      <name val="Arial"/>
      <family val="2"/>
    </font>
    <font>
      <b/>
      <sz val="12"/>
      <color indexed="10"/>
      <name val="Arial"/>
      <family val="2"/>
    </font>
    <font>
      <b/>
      <sz val="11"/>
      <color indexed="60"/>
      <name val="Arial"/>
      <family val="2"/>
    </font>
    <font>
      <b/>
      <sz val="11"/>
      <color indexed="8"/>
      <name val="Arial"/>
      <family val="2"/>
    </font>
    <font>
      <b/>
      <sz val="11"/>
      <color indexed="56"/>
      <name val="Arial"/>
      <family val="2"/>
    </font>
    <font>
      <b/>
      <sz val="11"/>
      <color indexed="10"/>
      <name val="Calibri"/>
      <family val="2"/>
    </font>
    <font>
      <b/>
      <sz val="11"/>
      <name val="Calibri"/>
      <family val="2"/>
    </font>
    <font>
      <b/>
      <u val="single"/>
      <sz val="12"/>
      <color indexed="10"/>
      <name val="Calibri"/>
      <family val="2"/>
    </font>
    <font>
      <sz val="11"/>
      <name val="Calibri"/>
      <family val="2"/>
    </font>
    <font>
      <b/>
      <sz val="14"/>
      <color indexed="60"/>
      <name val="Arial"/>
      <family val="2"/>
    </font>
    <font>
      <b/>
      <sz val="14"/>
      <color indexed="10"/>
      <name val="Arial"/>
      <family val="2"/>
    </font>
    <font>
      <b/>
      <sz val="6"/>
      <color indexed="10"/>
      <name val="Arial"/>
      <family val="2"/>
    </font>
    <font>
      <b/>
      <i/>
      <sz val="10"/>
      <color indexed="10"/>
      <name val="Arial"/>
      <family val="2"/>
    </font>
    <font>
      <b/>
      <sz val="16"/>
      <color indexed="6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10"/>
      <color rgb="FF002060"/>
      <name val="Arial"/>
      <family val="2"/>
    </font>
    <font>
      <b/>
      <sz val="8"/>
      <color rgb="FFFF0000"/>
      <name val="Arial"/>
      <family val="2"/>
    </font>
    <font>
      <u val="single"/>
      <sz val="12"/>
      <color theme="10"/>
      <name val="Arial"/>
      <family val="2"/>
    </font>
    <font>
      <b/>
      <i/>
      <u val="single"/>
      <sz val="11"/>
      <color theme="1"/>
      <name val="Calibri"/>
      <family val="2"/>
    </font>
    <font>
      <b/>
      <i/>
      <u val="single"/>
      <sz val="11"/>
      <color rgb="FFC00000"/>
      <name val="Calibri"/>
      <family val="2"/>
    </font>
    <font>
      <sz val="10"/>
      <color rgb="FFC00000"/>
      <name val="Arial"/>
      <family val="2"/>
    </font>
    <font>
      <b/>
      <sz val="11"/>
      <color rgb="FFC00000"/>
      <name val="Calibri"/>
      <family val="2"/>
    </font>
    <font>
      <b/>
      <sz val="10"/>
      <color rgb="FFC00000"/>
      <name val="Arial"/>
      <family val="2"/>
    </font>
    <font>
      <sz val="10"/>
      <color rgb="FF002060"/>
      <name val="Arial"/>
      <family val="2"/>
    </font>
    <font>
      <sz val="10"/>
      <color rgb="FF7030A0"/>
      <name val="Arial"/>
      <family val="2"/>
    </font>
    <font>
      <sz val="11"/>
      <color rgb="FF6C7071"/>
      <name val="Arial"/>
      <family val="2"/>
    </font>
    <font>
      <b/>
      <sz val="10"/>
      <color rgb="FF00B050"/>
      <name val="Arial"/>
      <family val="2"/>
    </font>
    <font>
      <b/>
      <sz val="12"/>
      <color rgb="FFFF0000"/>
      <name val="Arial"/>
      <family val="2"/>
    </font>
    <font>
      <b/>
      <sz val="11"/>
      <color rgb="FFC00000"/>
      <name val="Arial"/>
      <family val="2"/>
    </font>
    <font>
      <b/>
      <sz val="11"/>
      <color theme="1"/>
      <name val="Arial"/>
      <family val="2"/>
    </font>
    <font>
      <b/>
      <sz val="11"/>
      <color rgb="FF002060"/>
      <name val="Arial"/>
      <family val="2"/>
    </font>
    <font>
      <b/>
      <sz val="11"/>
      <color rgb="FFFF0000"/>
      <name val="Calibri"/>
      <family val="2"/>
    </font>
    <font>
      <b/>
      <u val="single"/>
      <sz val="12"/>
      <color rgb="FFFF0000"/>
      <name val="Calibri"/>
      <family val="2"/>
    </font>
    <font>
      <b/>
      <sz val="14"/>
      <color theme="9" tint="-0.4999699890613556"/>
      <name val="Arial"/>
      <family val="2"/>
    </font>
    <font>
      <b/>
      <i/>
      <sz val="10"/>
      <color rgb="FFFF0000"/>
      <name val="Arial"/>
      <family val="2"/>
    </font>
    <font>
      <b/>
      <sz val="6"/>
      <color rgb="FFFF0000"/>
      <name val="Arial"/>
      <family val="2"/>
    </font>
    <font>
      <b/>
      <sz val="10"/>
      <color theme="9" tint="-0.4999699890613556"/>
      <name val="Arial"/>
      <family val="2"/>
    </font>
    <font>
      <b/>
      <sz val="14"/>
      <color rgb="FFFF0000"/>
      <name val="Arial"/>
      <family val="2"/>
    </font>
    <font>
      <b/>
      <sz val="16"/>
      <color rgb="FFC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2"/>
        <bgColor indexed="64"/>
      </patternFill>
    </fill>
    <fill>
      <patternFill patternType="solid">
        <fgColor theme="0" tint="-0.24997000396251678"/>
        <bgColor indexed="64"/>
      </patternFill>
    </fill>
    <fill>
      <patternFill patternType="solid">
        <fgColor theme="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right style="medium"/>
      <top style="medium"/>
      <bottom/>
    </border>
    <border>
      <left style="medium"/>
      <right/>
      <top/>
      <bottom/>
    </border>
    <border>
      <left/>
      <right style="medium"/>
      <top/>
      <bottom/>
    </border>
    <border>
      <left/>
      <right style="medium"/>
      <top/>
      <bottom style="medium"/>
    </border>
    <border>
      <left>
        <color indexed="63"/>
      </left>
      <right>
        <color indexed="63"/>
      </right>
      <top style="medium"/>
      <bottom>
        <color indexed="63"/>
      </bottom>
    </border>
    <border>
      <left style="medium"/>
      <right/>
      <top/>
      <bottom style="medium"/>
    </border>
    <border>
      <left>
        <color indexed="63"/>
      </left>
      <right>
        <color indexed="63"/>
      </right>
      <top style="thin"/>
      <bottom style="double"/>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right/>
      <top style="thin"/>
      <bottom/>
    </border>
    <border>
      <left>
        <color indexed="63"/>
      </left>
      <right style="thin"/>
      <top style="thin"/>
      <bottom>
        <color indexed="63"/>
      </bottom>
    </border>
    <border>
      <left style="thin"/>
      <right/>
      <top/>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double"/>
    </border>
    <border>
      <left style="thin"/>
      <right style="thin"/>
      <top>
        <color indexed="63"/>
      </top>
      <bottom style="double"/>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style="double"/>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style="medium"/>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color indexed="63"/>
      </top>
      <bottom>
        <color indexed="63"/>
      </bottom>
    </border>
    <border>
      <left/>
      <right style="medium"/>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09">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xf>
    <xf numFmtId="0" fontId="0" fillId="0" borderId="0" xfId="0" applyBorder="1" applyAlignment="1">
      <alignment horizontal="center"/>
    </xf>
    <xf numFmtId="0" fontId="0" fillId="0" borderId="11" xfId="0" applyBorder="1" applyAlignment="1">
      <alignment/>
    </xf>
    <xf numFmtId="0" fontId="0" fillId="0" borderId="12" xfId="0" applyBorder="1" applyAlignment="1">
      <alignment/>
    </xf>
    <xf numFmtId="0" fontId="77" fillId="0" borderId="0" xfId="0" applyFont="1" applyBorder="1" applyAlignment="1">
      <alignment/>
    </xf>
    <xf numFmtId="0" fontId="78" fillId="0" borderId="0" xfId="0" applyFont="1" applyBorder="1" applyAlignment="1">
      <alignment/>
    </xf>
    <xf numFmtId="0" fontId="0" fillId="0" borderId="0" xfId="0" applyFont="1"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77" fillId="0" borderId="14" xfId="0" applyFont="1" applyBorder="1" applyAlignment="1">
      <alignment/>
    </xf>
    <xf numFmtId="0" fontId="78" fillId="0" borderId="14" xfId="0" applyFont="1" applyBorder="1" applyAlignment="1">
      <alignment/>
    </xf>
    <xf numFmtId="0" fontId="0" fillId="0" borderId="14" xfId="0" applyFont="1" applyBorder="1" applyAlignment="1">
      <alignment/>
    </xf>
    <xf numFmtId="0" fontId="0" fillId="0" borderId="16" xfId="0" applyBorder="1" applyAlignment="1">
      <alignment/>
    </xf>
    <xf numFmtId="0" fontId="78" fillId="0" borderId="17" xfId="0" applyFont="1" applyBorder="1" applyAlignment="1">
      <alignment/>
    </xf>
    <xf numFmtId="0" fontId="79" fillId="0" borderId="0" xfId="0" applyFont="1" applyBorder="1" applyAlignment="1" quotePrefix="1">
      <alignment/>
    </xf>
    <xf numFmtId="0" fontId="79" fillId="0" borderId="0" xfId="0" applyFont="1" applyBorder="1" applyAlignment="1">
      <alignment/>
    </xf>
    <xf numFmtId="0" fontId="79" fillId="0" borderId="15" xfId="0" applyFont="1" applyBorder="1" applyAlignment="1">
      <alignment/>
    </xf>
    <xf numFmtId="0" fontId="3" fillId="33" borderId="18" xfId="0" applyFont="1" applyFill="1" applyBorder="1" applyAlignment="1">
      <alignment/>
    </xf>
    <xf numFmtId="0" fontId="0" fillId="33" borderId="10" xfId="0" applyFill="1" applyBorder="1" applyAlignment="1">
      <alignment/>
    </xf>
    <xf numFmtId="0" fontId="0" fillId="0" borderId="19" xfId="0" applyBorder="1" applyAlignment="1">
      <alignment/>
    </xf>
    <xf numFmtId="43" fontId="1" fillId="33" borderId="19" xfId="42" applyFont="1" applyFill="1" applyBorder="1" applyAlignment="1">
      <alignment/>
    </xf>
    <xf numFmtId="0" fontId="1" fillId="0" borderId="0" xfId="0" applyFont="1" applyBorder="1" applyAlignment="1">
      <alignment/>
    </xf>
    <xf numFmtId="0" fontId="1" fillId="0" borderId="14" xfId="0" applyFont="1" applyBorder="1" applyAlignment="1">
      <alignment/>
    </xf>
    <xf numFmtId="0" fontId="5" fillId="0" borderId="14" xfId="0" applyFont="1" applyBorder="1" applyAlignment="1">
      <alignment horizontal="center"/>
    </xf>
    <xf numFmtId="0" fontId="1" fillId="0" borderId="0" xfId="0" applyFont="1" applyBorder="1" applyAlignment="1">
      <alignment wrapText="1"/>
    </xf>
    <xf numFmtId="0" fontId="1" fillId="0" borderId="15" xfId="0" applyFont="1" applyBorder="1" applyAlignment="1">
      <alignment wrapText="1"/>
    </xf>
    <xf numFmtId="0" fontId="80" fillId="0" borderId="0" xfId="0" applyFont="1" applyBorder="1" applyAlignment="1">
      <alignment/>
    </xf>
    <xf numFmtId="0" fontId="2" fillId="0" borderId="14" xfId="0" applyFont="1" applyBorder="1" applyAlignment="1">
      <alignment/>
    </xf>
    <xf numFmtId="0" fontId="0" fillId="0" borderId="20" xfId="0" applyBorder="1" applyAlignment="1">
      <alignment/>
    </xf>
    <xf numFmtId="0" fontId="0" fillId="0" borderId="21" xfId="0" applyBorder="1" applyAlignment="1">
      <alignment/>
    </xf>
    <xf numFmtId="0" fontId="0" fillId="0" borderId="22" xfId="0" applyFont="1" applyBorder="1" applyAlignment="1">
      <alignment/>
    </xf>
    <xf numFmtId="0" fontId="0" fillId="0" borderId="23" xfId="0" applyBorder="1" applyAlignment="1">
      <alignment/>
    </xf>
    <xf numFmtId="0" fontId="81" fillId="0" borderId="0" xfId="56" applyFont="1" applyAlignment="1">
      <alignment/>
    </xf>
    <xf numFmtId="0" fontId="8" fillId="0" borderId="15" xfId="0" applyFont="1" applyBorder="1" applyAlignment="1">
      <alignment wrapText="1"/>
    </xf>
    <xf numFmtId="0" fontId="8" fillId="0" borderId="15" xfId="0" applyFont="1" applyBorder="1" applyAlignment="1">
      <alignment/>
    </xf>
    <xf numFmtId="0" fontId="0" fillId="0" borderId="18"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75" fillId="0" borderId="0" xfId="0" applyFont="1" applyBorder="1" applyAlignment="1">
      <alignment horizontal="left"/>
    </xf>
    <xf numFmtId="0" fontId="75" fillId="0" borderId="27" xfId="0" applyFont="1" applyBorder="1" applyAlignment="1">
      <alignment/>
    </xf>
    <xf numFmtId="0" fontId="82" fillId="0" borderId="27" xfId="0" applyFont="1" applyBorder="1" applyAlignment="1">
      <alignment/>
    </xf>
    <xf numFmtId="0" fontId="75" fillId="0" borderId="0" xfId="0" applyFont="1" applyBorder="1" applyAlignment="1">
      <alignment horizontal="righ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83" fillId="0" borderId="27" xfId="0" applyFont="1" applyBorder="1" applyAlignment="1">
      <alignment/>
    </xf>
    <xf numFmtId="0" fontId="84" fillId="0" borderId="26" xfId="0" applyFont="1" applyBorder="1" applyAlignment="1">
      <alignment horizontal="center"/>
    </xf>
    <xf numFmtId="0" fontId="0" fillId="0" borderId="32" xfId="0" applyBorder="1" applyAlignment="1">
      <alignment/>
    </xf>
    <xf numFmtId="176" fontId="0" fillId="0" borderId="32" xfId="42" applyNumberFormat="1" applyFont="1" applyBorder="1" applyAlignment="1">
      <alignment/>
    </xf>
    <xf numFmtId="176" fontId="0" fillId="0" borderId="33" xfId="42" applyNumberFormat="1" applyFont="1" applyBorder="1" applyAlignment="1">
      <alignment/>
    </xf>
    <xf numFmtId="176" fontId="0" fillId="0" borderId="34" xfId="42" applyNumberFormat="1" applyFont="1" applyBorder="1" applyAlignment="1">
      <alignment/>
    </xf>
    <xf numFmtId="176" fontId="0" fillId="0" borderId="24" xfId="42" applyNumberFormat="1" applyFont="1" applyBorder="1" applyAlignment="1">
      <alignment/>
    </xf>
    <xf numFmtId="0" fontId="85" fillId="0" borderId="35" xfId="0" applyFont="1" applyBorder="1" applyAlignment="1">
      <alignment horizontal="center"/>
    </xf>
    <xf numFmtId="0" fontId="85" fillId="0" borderId="36" xfId="0" applyFont="1" applyBorder="1" applyAlignment="1">
      <alignment horizontal="center"/>
    </xf>
    <xf numFmtId="0" fontId="75" fillId="0" borderId="28" xfId="0" applyFont="1" applyBorder="1" applyAlignment="1">
      <alignment horizontal="right"/>
    </xf>
    <xf numFmtId="0" fontId="85" fillId="0" borderId="37" xfId="0" applyFont="1" applyBorder="1" applyAlignment="1">
      <alignment horizontal="center"/>
    </xf>
    <xf numFmtId="0" fontId="84" fillId="0" borderId="38" xfId="0" applyFont="1" applyBorder="1" applyAlignment="1">
      <alignment horizontal="center"/>
    </xf>
    <xf numFmtId="0" fontId="0" fillId="0" borderId="39" xfId="0" applyBorder="1" applyAlignment="1">
      <alignment/>
    </xf>
    <xf numFmtId="0" fontId="86" fillId="0" borderId="40" xfId="0" applyFont="1" applyBorder="1" applyAlignment="1">
      <alignment horizontal="center"/>
    </xf>
    <xf numFmtId="0" fontId="0" fillId="0" borderId="36" xfId="0" applyBorder="1" applyAlignment="1">
      <alignment/>
    </xf>
    <xf numFmtId="0" fontId="79" fillId="34" borderId="25" xfId="0" applyFont="1" applyFill="1" applyBorder="1" applyAlignment="1">
      <alignment horizontal="center"/>
    </xf>
    <xf numFmtId="0" fontId="1" fillId="34" borderId="26" xfId="0" applyFont="1" applyFill="1" applyBorder="1" applyAlignment="1">
      <alignment horizontal="center"/>
    </xf>
    <xf numFmtId="0" fontId="0" fillId="0" borderId="0" xfId="0" applyBorder="1" applyAlignment="1">
      <alignment wrapText="1"/>
    </xf>
    <xf numFmtId="0" fontId="0" fillId="0" borderId="28" xfId="0" applyFont="1" applyBorder="1" applyAlignment="1">
      <alignment wrapText="1"/>
    </xf>
    <xf numFmtId="0" fontId="0" fillId="0" borderId="0" xfId="0" applyFont="1" applyBorder="1" applyAlignment="1">
      <alignment wrapText="1"/>
    </xf>
    <xf numFmtId="0" fontId="87" fillId="0" borderId="0" xfId="0" applyFont="1" applyBorder="1" applyAlignment="1">
      <alignment wrapText="1"/>
    </xf>
    <xf numFmtId="0" fontId="87" fillId="0" borderId="28" xfId="0" applyFont="1" applyBorder="1" applyAlignment="1">
      <alignment wrapText="1"/>
    </xf>
    <xf numFmtId="0" fontId="77" fillId="0" borderId="0" xfId="0" applyFont="1" applyBorder="1" applyAlignment="1">
      <alignment wrapText="1"/>
    </xf>
    <xf numFmtId="0" fontId="77" fillId="0" borderId="28" xfId="0" applyFont="1" applyBorder="1" applyAlignment="1">
      <alignment wrapText="1"/>
    </xf>
    <xf numFmtId="0" fontId="88" fillId="0" borderId="0" xfId="0" applyFont="1" applyBorder="1" applyAlignment="1">
      <alignment wrapText="1"/>
    </xf>
    <xf numFmtId="0" fontId="88" fillId="0" borderId="28" xfId="0" applyFont="1" applyBorder="1" applyAlignment="1">
      <alignment wrapText="1"/>
    </xf>
    <xf numFmtId="0" fontId="78" fillId="0" borderId="28" xfId="0" applyFont="1" applyBorder="1" applyAlignment="1">
      <alignment wrapText="1"/>
    </xf>
    <xf numFmtId="0" fontId="79" fillId="0" borderId="0" xfId="0" applyFont="1" applyBorder="1" applyAlignment="1">
      <alignment wrapText="1"/>
    </xf>
    <xf numFmtId="0" fontId="0" fillId="0" borderId="27" xfId="0" applyFont="1" applyBorder="1" applyAlignment="1">
      <alignment/>
    </xf>
    <xf numFmtId="0" fontId="1" fillId="0" borderId="28" xfId="0" applyFont="1" applyBorder="1" applyAlignment="1">
      <alignment/>
    </xf>
    <xf numFmtId="0" fontId="78" fillId="35" borderId="0" xfId="0" applyFont="1" applyFill="1" applyBorder="1" applyAlignment="1">
      <alignment wrapText="1"/>
    </xf>
    <xf numFmtId="0" fontId="0" fillId="34" borderId="0" xfId="0" applyFont="1" applyFill="1" applyBorder="1" applyAlignment="1">
      <alignment wrapText="1"/>
    </xf>
    <xf numFmtId="0" fontId="0" fillId="34" borderId="0" xfId="0" applyFont="1" applyFill="1" applyBorder="1" applyAlignment="1">
      <alignment/>
    </xf>
    <xf numFmtId="0" fontId="0" fillId="34" borderId="28" xfId="0" applyFont="1" applyFill="1" applyBorder="1" applyAlignment="1">
      <alignment wrapText="1"/>
    </xf>
    <xf numFmtId="0" fontId="89" fillId="0" borderId="27" xfId="0" applyFont="1" applyBorder="1" applyAlignment="1">
      <alignment/>
    </xf>
    <xf numFmtId="0" fontId="89" fillId="0" borderId="0" xfId="0" applyFont="1" applyBorder="1" applyAlignment="1">
      <alignment/>
    </xf>
    <xf numFmtId="43" fontId="0" fillId="0" borderId="0" xfId="42" applyFont="1" applyBorder="1" applyAlignment="1">
      <alignment/>
    </xf>
    <xf numFmtId="43" fontId="0" fillId="0" borderId="28" xfId="42" applyFont="1" applyBorder="1" applyAlignment="1">
      <alignment/>
    </xf>
    <xf numFmtId="0" fontId="0" fillId="0" borderId="41" xfId="0" applyBorder="1" applyAlignment="1">
      <alignment/>
    </xf>
    <xf numFmtId="0" fontId="90" fillId="33" borderId="27" xfId="0" applyFont="1" applyFill="1" applyBorder="1" applyAlignment="1">
      <alignment/>
    </xf>
    <xf numFmtId="0" fontId="69" fillId="0" borderId="27" xfId="56" applyBorder="1" applyAlignment="1">
      <alignment/>
    </xf>
    <xf numFmtId="0" fontId="91" fillId="33" borderId="36" xfId="0" applyFont="1" applyFill="1" applyBorder="1" applyAlignment="1">
      <alignment/>
    </xf>
    <xf numFmtId="0" fontId="92" fillId="0" borderId="27" xfId="0" applyFont="1" applyBorder="1" applyAlignment="1">
      <alignment/>
    </xf>
    <xf numFmtId="0" fontId="78" fillId="0" borderId="42" xfId="0" applyFont="1" applyBorder="1" applyAlignment="1">
      <alignment horizontal="center"/>
    </xf>
    <xf numFmtId="0" fontId="78" fillId="0" borderId="43" xfId="0" applyFont="1" applyBorder="1" applyAlignment="1">
      <alignment horizontal="center"/>
    </xf>
    <xf numFmtId="0" fontId="0" fillId="33" borderId="27" xfId="0" applyFill="1" applyBorder="1" applyAlignment="1">
      <alignment/>
    </xf>
    <xf numFmtId="0" fontId="78" fillId="0" borderId="27" xfId="0" applyFont="1" applyBorder="1" applyAlignment="1">
      <alignment/>
    </xf>
    <xf numFmtId="0" fontId="80" fillId="0" borderId="44" xfId="0" applyFont="1" applyBorder="1" applyAlignment="1">
      <alignment/>
    </xf>
    <xf numFmtId="0" fontId="0" fillId="0" borderId="15" xfId="0" applyFont="1" applyBorder="1" applyAlignment="1">
      <alignment/>
    </xf>
    <xf numFmtId="0" fontId="8" fillId="33" borderId="14" xfId="0" applyFont="1" applyFill="1" applyBorder="1" applyAlignment="1">
      <alignment wrapText="1"/>
    </xf>
    <xf numFmtId="0" fontId="79" fillId="33" borderId="0" xfId="0" applyFont="1" applyFill="1" applyAlignment="1">
      <alignment/>
    </xf>
    <xf numFmtId="14" fontId="0" fillId="0" borderId="10" xfId="0" applyNumberFormat="1" applyBorder="1" applyAlignment="1">
      <alignment/>
    </xf>
    <xf numFmtId="0" fontId="77" fillId="0" borderId="0" xfId="0" applyFont="1" applyBorder="1" applyAlignment="1">
      <alignment horizontal="right" wrapText="1"/>
    </xf>
    <xf numFmtId="0" fontId="15" fillId="0" borderId="0" xfId="0" applyFont="1" applyBorder="1" applyAlignment="1">
      <alignment/>
    </xf>
    <xf numFmtId="0" fontId="78" fillId="0" borderId="0" xfId="0" applyFont="1" applyBorder="1" applyAlignment="1">
      <alignment horizontal="center"/>
    </xf>
    <xf numFmtId="0" fontId="69" fillId="0" borderId="14" xfId="56" applyBorder="1" applyAlignment="1">
      <alignment/>
    </xf>
    <xf numFmtId="0" fontId="77" fillId="33" borderId="0" xfId="0" applyFont="1" applyFill="1" applyBorder="1" applyAlignment="1">
      <alignment/>
    </xf>
    <xf numFmtId="0" fontId="93" fillId="0" borderId="0" xfId="0" applyFont="1" applyBorder="1" applyAlignment="1">
      <alignment vertical="top" wrapText="1"/>
    </xf>
    <xf numFmtId="0" fontId="94" fillId="0" borderId="28" xfId="0" applyFont="1" applyBorder="1" applyAlignment="1">
      <alignment vertical="top" wrapText="1"/>
    </xf>
    <xf numFmtId="0" fontId="0" fillId="0" borderId="0" xfId="0" applyFont="1" applyAlignment="1">
      <alignment/>
    </xf>
    <xf numFmtId="0" fontId="90" fillId="33" borderId="25" xfId="0" applyFont="1" applyFill="1" applyBorder="1" applyAlignment="1">
      <alignment horizontal="center"/>
    </xf>
    <xf numFmtId="43" fontId="0" fillId="0" borderId="0" xfId="42" applyFont="1" applyFill="1" applyBorder="1" applyAlignment="1">
      <alignment/>
    </xf>
    <xf numFmtId="43" fontId="0" fillId="0" borderId="0" xfId="0" applyNumberFormat="1" applyAlignment="1">
      <alignment/>
    </xf>
    <xf numFmtId="0" fontId="0" fillId="33" borderId="0" xfId="0" applyFill="1" applyAlignment="1">
      <alignment/>
    </xf>
    <xf numFmtId="0" fontId="69" fillId="0" borderId="15" xfId="56" applyBorder="1" applyAlignment="1">
      <alignment/>
    </xf>
    <xf numFmtId="0" fontId="69" fillId="0" borderId="0" xfId="56" applyAlignment="1">
      <alignment/>
    </xf>
    <xf numFmtId="0" fontId="0" fillId="0" borderId="17" xfId="0" applyBorder="1" applyAlignment="1">
      <alignment/>
    </xf>
    <xf numFmtId="0" fontId="0" fillId="0" borderId="40" xfId="0" applyBorder="1" applyAlignment="1">
      <alignment/>
    </xf>
    <xf numFmtId="0" fontId="0" fillId="33" borderId="18" xfId="0" applyFill="1" applyBorder="1" applyAlignment="1">
      <alignment/>
    </xf>
    <xf numFmtId="0" fontId="75" fillId="9" borderId="20" xfId="0" applyFont="1" applyFill="1" applyBorder="1" applyAlignment="1">
      <alignment horizontal="center"/>
    </xf>
    <xf numFmtId="0" fontId="75" fillId="9" borderId="40" xfId="0" applyFont="1" applyFill="1" applyBorder="1" applyAlignment="1">
      <alignment horizontal="center"/>
    </xf>
    <xf numFmtId="0" fontId="75" fillId="9" borderId="21" xfId="0" applyFont="1" applyFill="1" applyBorder="1" applyAlignment="1">
      <alignment horizontal="center"/>
    </xf>
    <xf numFmtId="0" fontId="95" fillId="36" borderId="14" xfId="0" applyFont="1" applyFill="1" applyBorder="1" applyAlignment="1">
      <alignment horizontal="center"/>
    </xf>
    <xf numFmtId="0" fontId="95" fillId="36" borderId="14" xfId="0" applyFont="1" applyFill="1" applyBorder="1" applyAlignment="1">
      <alignment/>
    </xf>
    <xf numFmtId="0" fontId="0" fillId="0" borderId="45" xfId="0" applyBorder="1" applyAlignment="1">
      <alignment/>
    </xf>
    <xf numFmtId="0" fontId="50" fillId="9" borderId="20" xfId="0" applyFont="1" applyFill="1" applyBorder="1" applyAlignment="1">
      <alignment horizontal="center"/>
    </xf>
    <xf numFmtId="0" fontId="50" fillId="9" borderId="40" xfId="0" applyFont="1" applyFill="1" applyBorder="1" applyAlignment="1">
      <alignment horizontal="center"/>
    </xf>
    <xf numFmtId="0" fontId="50" fillId="9" borderId="39" xfId="0" applyFont="1" applyFill="1" applyBorder="1" applyAlignment="1">
      <alignment horizontal="center"/>
    </xf>
    <xf numFmtId="0" fontId="50" fillId="9" borderId="21" xfId="0" applyFont="1" applyFill="1" applyBorder="1" applyAlignment="1">
      <alignment horizontal="center"/>
    </xf>
    <xf numFmtId="0" fontId="96" fillId="0" borderId="44" xfId="0" applyFont="1" applyBorder="1" applyAlignment="1">
      <alignment horizontal="center"/>
    </xf>
    <xf numFmtId="0" fontId="78" fillId="0" borderId="27" xfId="0" applyFont="1" applyBorder="1" applyAlignment="1">
      <alignment/>
    </xf>
    <xf numFmtId="0" fontId="69" fillId="0" borderId="14" xfId="56" applyBorder="1" applyAlignment="1">
      <alignment/>
    </xf>
    <xf numFmtId="0" fontId="0" fillId="33" borderId="0" xfId="0" applyFill="1" applyAlignment="1">
      <alignment/>
    </xf>
    <xf numFmtId="0" fontId="0" fillId="0" borderId="37" xfId="0" applyBorder="1" applyAlignment="1">
      <alignment/>
    </xf>
    <xf numFmtId="43" fontId="0" fillId="0" borderId="21" xfId="46" applyFont="1" applyBorder="1" applyAlignment="1">
      <alignment/>
    </xf>
    <xf numFmtId="0" fontId="0" fillId="0" borderId="20" xfId="0" applyFont="1" applyBorder="1" applyAlignment="1">
      <alignment/>
    </xf>
    <xf numFmtId="0" fontId="0" fillId="33" borderId="40" xfId="0" applyFill="1" applyBorder="1" applyAlignment="1">
      <alignment/>
    </xf>
    <xf numFmtId="0" fontId="0" fillId="33" borderId="37" xfId="0" applyFill="1" applyBorder="1" applyAlignment="1">
      <alignment/>
    </xf>
    <xf numFmtId="0" fontId="75" fillId="9" borderId="37" xfId="0" applyFont="1" applyFill="1" applyBorder="1" applyAlignment="1">
      <alignment horizontal="center"/>
    </xf>
    <xf numFmtId="0" fontId="95" fillId="9" borderId="14" xfId="0" applyFont="1" applyFill="1" applyBorder="1" applyAlignment="1">
      <alignment/>
    </xf>
    <xf numFmtId="0" fontId="77" fillId="3" borderId="21" xfId="0" applyFont="1" applyFill="1" applyBorder="1" applyAlignment="1">
      <alignment/>
    </xf>
    <xf numFmtId="0" fontId="0" fillId="0" borderId="40" xfId="0" applyBorder="1" applyAlignment="1">
      <alignment vertical="center"/>
    </xf>
    <xf numFmtId="0" fontId="52" fillId="0" borderId="0" xfId="0" applyFont="1" applyBorder="1" applyAlignment="1">
      <alignment horizontal="center"/>
    </xf>
    <xf numFmtId="0" fontId="0" fillId="33" borderId="0" xfId="0" applyFill="1" applyBorder="1" applyAlignment="1">
      <alignment/>
    </xf>
    <xf numFmtId="0" fontId="75" fillId="9" borderId="0" xfId="0" applyFont="1" applyFill="1" applyBorder="1" applyAlignment="1">
      <alignment/>
    </xf>
    <xf numFmtId="0" fontId="0" fillId="9" borderId="0" xfId="0" applyFill="1" applyBorder="1" applyAlignment="1">
      <alignment/>
    </xf>
    <xf numFmtId="0" fontId="0" fillId="33" borderId="37" xfId="0" applyFont="1" applyFill="1" applyBorder="1" applyAlignment="1">
      <alignment/>
    </xf>
    <xf numFmtId="0" fontId="0" fillId="9" borderId="0" xfId="0" applyFont="1" applyFill="1" applyBorder="1" applyAlignment="1">
      <alignment/>
    </xf>
    <xf numFmtId="0" fontId="0" fillId="9" borderId="15" xfId="0" applyFill="1" applyBorder="1" applyAlignment="1">
      <alignment/>
    </xf>
    <xf numFmtId="0" fontId="75" fillId="37" borderId="0" xfId="0" applyFont="1" applyFill="1" applyBorder="1" applyAlignment="1">
      <alignment/>
    </xf>
    <xf numFmtId="0" fontId="0" fillId="33" borderId="27" xfId="0" applyFont="1" applyFill="1" applyBorder="1" applyAlignment="1">
      <alignment/>
    </xf>
    <xf numFmtId="0" fontId="97" fillId="0" borderId="44" xfId="0" applyFont="1" applyBorder="1" applyAlignment="1">
      <alignment horizontal="center"/>
    </xf>
    <xf numFmtId="0" fontId="97"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0" fillId="0" borderId="30" xfId="0" applyBorder="1" applyAlignment="1">
      <alignment horizontal="center"/>
    </xf>
    <xf numFmtId="0" fontId="0" fillId="0" borderId="0" xfId="0" applyFont="1" applyBorder="1" applyAlignment="1">
      <alignment horizontal="center"/>
    </xf>
    <xf numFmtId="0" fontId="0" fillId="0" borderId="0" xfId="0" applyBorder="1" applyAlignment="1">
      <alignment horizontal="center"/>
    </xf>
    <xf numFmtId="0" fontId="98" fillId="0" borderId="18" xfId="0" applyFont="1" applyBorder="1" applyAlignment="1">
      <alignment horizontal="center"/>
    </xf>
    <xf numFmtId="0" fontId="98" fillId="0" borderId="10" xfId="0" applyFont="1" applyBorder="1" applyAlignment="1">
      <alignment horizontal="center"/>
    </xf>
    <xf numFmtId="0" fontId="98" fillId="0" borderId="16" xfId="0" applyFont="1" applyBorder="1" applyAlignment="1">
      <alignment horizontal="center"/>
    </xf>
    <xf numFmtId="0" fontId="1" fillId="0" borderId="14" xfId="0" applyFont="1" applyBorder="1" applyAlignment="1">
      <alignment horizontal="left"/>
    </xf>
    <xf numFmtId="0" fontId="1" fillId="0" borderId="0" xfId="0" applyFont="1" applyBorder="1" applyAlignment="1">
      <alignment horizontal="left"/>
    </xf>
    <xf numFmtId="0" fontId="1" fillId="0" borderId="15" xfId="0" applyFont="1" applyBorder="1" applyAlignment="1">
      <alignment horizontal="left"/>
    </xf>
    <xf numFmtId="0" fontId="78" fillId="0" borderId="10" xfId="0" applyFont="1" applyBorder="1" applyAlignment="1">
      <alignment horizontal="center"/>
    </xf>
    <xf numFmtId="0" fontId="77" fillId="0" borderId="18" xfId="0" applyFont="1" applyBorder="1" applyAlignment="1">
      <alignment horizontal="left"/>
    </xf>
    <xf numFmtId="0" fontId="77" fillId="0" borderId="10" xfId="0" applyFont="1" applyBorder="1" applyAlignment="1">
      <alignment horizontal="left"/>
    </xf>
    <xf numFmtId="0" fontId="77" fillId="0" borderId="10" xfId="0" applyFont="1" applyBorder="1" applyAlignment="1">
      <alignment horizontal="center"/>
    </xf>
    <xf numFmtId="0" fontId="77" fillId="0" borderId="16" xfId="0" applyFont="1" applyBorder="1" applyAlignment="1">
      <alignment horizontal="center"/>
    </xf>
    <xf numFmtId="0" fontId="0" fillId="0" borderId="14" xfId="0" applyFont="1" applyBorder="1" applyAlignment="1">
      <alignment horizontal="center"/>
    </xf>
    <xf numFmtId="0" fontId="1" fillId="0" borderId="0" xfId="0" applyFont="1" applyBorder="1" applyAlignment="1">
      <alignment horizontal="center"/>
    </xf>
    <xf numFmtId="0" fontId="99" fillId="0" borderId="0" xfId="0" applyFont="1" applyBorder="1" applyAlignment="1">
      <alignment horizontal="center"/>
    </xf>
    <xf numFmtId="0" fontId="100" fillId="0" borderId="14" xfId="0" applyFont="1" applyBorder="1" applyAlignment="1">
      <alignment horizontal="center"/>
    </xf>
    <xf numFmtId="0" fontId="100" fillId="0" borderId="0" xfId="0" applyFont="1" applyBorder="1" applyAlignment="1">
      <alignment horizontal="center"/>
    </xf>
    <xf numFmtId="0" fontId="0" fillId="0" borderId="38" xfId="0" applyBorder="1" applyAlignment="1">
      <alignment horizontal="center"/>
    </xf>
    <xf numFmtId="0" fontId="78" fillId="0" borderId="14" xfId="0" applyFont="1" applyBorder="1" applyAlignment="1">
      <alignment horizontal="center"/>
    </xf>
    <xf numFmtId="0" fontId="78" fillId="0" borderId="0" xfId="0" applyFont="1" applyBorder="1" applyAlignment="1">
      <alignment horizontal="center"/>
    </xf>
    <xf numFmtId="0" fontId="101" fillId="0" borderId="44" xfId="0" applyFont="1" applyBorder="1" applyAlignment="1">
      <alignment horizontal="center"/>
    </xf>
    <xf numFmtId="0" fontId="101" fillId="0" borderId="17" xfId="0" applyFont="1" applyBorder="1" applyAlignment="1">
      <alignment horizontal="center"/>
    </xf>
    <xf numFmtId="0" fontId="101" fillId="0" borderId="13" xfId="0" applyFont="1" applyBorder="1" applyAlignment="1">
      <alignment horizontal="center"/>
    </xf>
    <xf numFmtId="0" fontId="0" fillId="0" borderId="12" xfId="0" applyBorder="1" applyAlignment="1">
      <alignment horizontal="center"/>
    </xf>
    <xf numFmtId="0" fontId="1" fillId="0" borderId="10" xfId="0" applyFont="1" applyBorder="1" applyAlignment="1">
      <alignment horizontal="center"/>
    </xf>
    <xf numFmtId="43" fontId="0" fillId="0" borderId="46" xfId="46" applyFont="1" applyBorder="1" applyAlignment="1">
      <alignment horizontal="center"/>
    </xf>
    <xf numFmtId="43" fontId="0" fillId="0" borderId="47" xfId="46" applyFont="1" applyBorder="1" applyAlignment="1">
      <alignment horizontal="center"/>
    </xf>
    <xf numFmtId="0" fontId="0" fillId="0" borderId="35" xfId="0" applyBorder="1" applyAlignment="1">
      <alignment horizontal="center" vertical="center"/>
    </xf>
    <xf numFmtId="0" fontId="0" fillId="0" borderId="24" xfId="0" applyBorder="1" applyAlignment="1">
      <alignment horizontal="center" vertical="center"/>
    </xf>
    <xf numFmtId="0" fontId="78" fillId="33" borderId="20" xfId="0" applyFont="1" applyFill="1" applyBorder="1" applyAlignment="1">
      <alignment horizontal="left" vertical="center" wrapText="1"/>
    </xf>
    <xf numFmtId="0" fontId="78" fillId="33" borderId="48" xfId="0" applyFont="1" applyFill="1" applyBorder="1" applyAlignment="1">
      <alignment horizontal="left" wrapText="1"/>
    </xf>
    <xf numFmtId="0" fontId="78" fillId="33" borderId="45" xfId="0" applyFont="1" applyFill="1" applyBorder="1" applyAlignment="1">
      <alignment horizontal="left" wrapText="1"/>
    </xf>
    <xf numFmtId="0" fontId="0" fillId="3" borderId="37" xfId="0" applyFill="1" applyBorder="1" applyAlignment="1">
      <alignment horizontal="center"/>
    </xf>
    <xf numFmtId="0" fontId="0" fillId="3" borderId="38" xfId="0" applyFill="1" applyBorder="1" applyAlignment="1">
      <alignment horizontal="center"/>
    </xf>
    <xf numFmtId="0" fontId="0" fillId="3" borderId="39" xfId="0" applyFill="1" applyBorder="1" applyAlignment="1">
      <alignment horizontal="center"/>
    </xf>
    <xf numFmtId="0" fontId="52" fillId="0" borderId="0"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49" xfId="0" applyFont="1" applyBorder="1" applyAlignment="1">
      <alignment horizontal="center"/>
    </xf>
    <xf numFmtId="14" fontId="0" fillId="0" borderId="10" xfId="0" applyNumberFormat="1" applyBorder="1" applyAlignment="1">
      <alignment horizontal="center"/>
    </xf>
    <xf numFmtId="14" fontId="0" fillId="0" borderId="12" xfId="0" applyNumberFormat="1" applyBorder="1" applyAlignment="1">
      <alignment horizontal="center"/>
    </xf>
    <xf numFmtId="0" fontId="102" fillId="0" borderId="37" xfId="0" applyFont="1" applyBorder="1" applyAlignment="1">
      <alignment horizontal="center"/>
    </xf>
    <xf numFmtId="0" fontId="102" fillId="0" borderId="38" xfId="0"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0" fontId="1" fillId="0" borderId="39" xfId="0" applyFont="1" applyBorder="1" applyAlignment="1">
      <alignment horizontal="center"/>
    </xf>
    <xf numFmtId="0" fontId="50" fillId="9" borderId="39" xfId="0" applyFont="1" applyFill="1" applyBorder="1" applyAlignment="1">
      <alignment horizontal="center"/>
    </xf>
    <xf numFmtId="0" fontId="50" fillId="9" borderId="37"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C13"/>
  <sheetViews>
    <sheetView zoomScalePageLayoutView="0" workbookViewId="0" topLeftCell="A1">
      <selection activeCell="B12" sqref="B12"/>
    </sheetView>
  </sheetViews>
  <sheetFormatPr defaultColWidth="9.140625" defaultRowHeight="12.75"/>
  <cols>
    <col min="1" max="1" width="7.00390625" style="0" customWidth="1"/>
    <col min="2" max="2" width="42.140625" style="0" customWidth="1"/>
    <col min="3" max="3" width="51.8515625" style="0" customWidth="1"/>
  </cols>
  <sheetData>
    <row r="2" ht="12.75">
      <c r="B2" s="103" t="s">
        <v>227</v>
      </c>
    </row>
    <row r="4" ht="13.5" thickBot="1"/>
    <row r="5" spans="2:3" ht="18">
      <c r="B5" s="154" t="s">
        <v>264</v>
      </c>
      <c r="C5" s="155"/>
    </row>
    <row r="6" spans="2:3" ht="12.75">
      <c r="B6" s="156"/>
      <c r="C6" s="157"/>
    </row>
    <row r="7" spans="2:3" ht="58.5" customHeight="1">
      <c r="B7" s="102" t="s">
        <v>202</v>
      </c>
      <c r="C7" s="38" t="s">
        <v>205</v>
      </c>
    </row>
    <row r="8" spans="2:3" ht="12.75">
      <c r="B8" s="156"/>
      <c r="C8" s="157"/>
    </row>
    <row r="9" spans="2:3" ht="12.75">
      <c r="B9" s="108" t="s">
        <v>265</v>
      </c>
      <c r="C9" s="13"/>
    </row>
    <row r="10" spans="2:3" ht="12.75">
      <c r="B10" s="108" t="s">
        <v>225</v>
      </c>
      <c r="C10" s="101" t="s">
        <v>226</v>
      </c>
    </row>
    <row r="11" spans="2:3" ht="15">
      <c r="B11" s="134" t="s">
        <v>199</v>
      </c>
      <c r="C11" s="39" t="s">
        <v>206</v>
      </c>
    </row>
    <row r="12" spans="2:3" ht="15">
      <c r="B12" s="134" t="s">
        <v>200</v>
      </c>
      <c r="C12" s="39" t="s">
        <v>207</v>
      </c>
    </row>
    <row r="13" spans="2:3" ht="13.5" thickBot="1">
      <c r="B13" s="40"/>
      <c r="C13" s="17"/>
    </row>
  </sheetData>
  <sheetProtection/>
  <mergeCells count="3">
    <mergeCell ref="B5:C5"/>
    <mergeCell ref="B6:C6"/>
    <mergeCell ref="B8:C8"/>
  </mergeCells>
  <hyperlinks>
    <hyperlink ref="B9" location="'Checklist 2022'!A1" display="'Checklist 2022'!A1"/>
    <hyperlink ref="B11" location="'Detailed Expenses'!A1" display="'Detailed Expenses'!A1"/>
    <hyperlink ref="B12" location="'Investment Property'!A1" display="'Investment Property'!A1"/>
    <hyperlink ref="B10" location="'Medicare Exemption'!A1" display="'Medicare Exemption'!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43"/>
  <sheetViews>
    <sheetView zoomScalePageLayoutView="0" workbookViewId="0" topLeftCell="A13">
      <selection activeCell="H15" sqref="H15:J15"/>
    </sheetView>
  </sheetViews>
  <sheetFormatPr defaultColWidth="9.140625" defaultRowHeight="12.75"/>
  <cols>
    <col min="2" max="2" width="13.57421875" style="0" customWidth="1"/>
    <col min="3" max="3" width="4.421875" style="0" customWidth="1"/>
    <col min="4" max="4" width="9.57421875" style="0" customWidth="1"/>
    <col min="5" max="5" width="10.7109375" style="0" customWidth="1"/>
    <col min="6" max="6" width="2.57421875" style="0" customWidth="1"/>
    <col min="7" max="7" width="13.140625" style="0" customWidth="1"/>
    <col min="8" max="8" width="7.28125" style="0" customWidth="1"/>
    <col min="9" max="9" width="9.28125" style="0" customWidth="1"/>
    <col min="10" max="10" width="9.7109375" style="0" customWidth="1"/>
    <col min="11" max="11" width="10.421875" style="0" customWidth="1"/>
    <col min="12" max="12" width="12.28125" style="0" customWidth="1"/>
    <col min="13" max="13" width="2.57421875" style="0" customWidth="1"/>
    <col min="14" max="14" width="19.8515625" style="0" customWidth="1"/>
    <col min="15" max="15" width="12.57421875" style="0" customWidth="1"/>
  </cols>
  <sheetData>
    <row r="1" ht="13.5" thickBot="1">
      <c r="A1" s="118" t="s">
        <v>265</v>
      </c>
    </row>
    <row r="2" spans="2:12" ht="16.5" customHeight="1" thickBot="1">
      <c r="B2" s="181" t="s">
        <v>89</v>
      </c>
      <c r="C2" s="182"/>
      <c r="D2" s="182"/>
      <c r="E2" s="182"/>
      <c r="F2" s="182"/>
      <c r="G2" s="182"/>
      <c r="H2" s="182"/>
      <c r="I2" s="182"/>
      <c r="J2" s="182"/>
      <c r="K2" s="182"/>
      <c r="L2" s="183"/>
    </row>
    <row r="3" spans="2:15" ht="16.5" customHeight="1">
      <c r="B3" s="176" t="s">
        <v>266</v>
      </c>
      <c r="C3" s="177"/>
      <c r="D3" s="177"/>
      <c r="E3" s="177"/>
      <c r="F3" s="177"/>
      <c r="G3" s="177"/>
      <c r="H3" s="177"/>
      <c r="I3" s="177"/>
      <c r="J3" s="177"/>
      <c r="K3" s="177"/>
      <c r="L3" s="13"/>
      <c r="N3" s="96" t="s">
        <v>169</v>
      </c>
      <c r="O3" s="97"/>
    </row>
    <row r="4" spans="2:15" ht="16.5" customHeight="1" thickBot="1">
      <c r="B4" s="173" t="s">
        <v>210</v>
      </c>
      <c r="C4" s="161"/>
      <c r="D4" s="158"/>
      <c r="E4" s="158"/>
      <c r="F4" s="158"/>
      <c r="G4" s="160" t="s">
        <v>209</v>
      </c>
      <c r="H4" s="160"/>
      <c r="I4" s="158"/>
      <c r="J4" s="158"/>
      <c r="K4" s="158"/>
      <c r="L4" s="13"/>
      <c r="N4" s="33" t="s">
        <v>177</v>
      </c>
      <c r="O4" s="34"/>
    </row>
    <row r="5" spans="2:15" ht="16.5" customHeight="1" thickBot="1">
      <c r="B5" s="12" t="s">
        <v>24</v>
      </c>
      <c r="C5" s="2"/>
      <c r="D5" s="184"/>
      <c r="E5" s="184"/>
      <c r="F5" s="184"/>
      <c r="G5" s="2"/>
      <c r="H5" s="160" t="s">
        <v>32</v>
      </c>
      <c r="I5" s="160"/>
      <c r="J5" s="160"/>
      <c r="K5" s="7"/>
      <c r="L5" s="13"/>
      <c r="N5" s="33" t="s">
        <v>170</v>
      </c>
      <c r="O5" s="34"/>
    </row>
    <row r="6" spans="2:15" ht="16.5" customHeight="1">
      <c r="B6" s="12"/>
      <c r="C6" s="2"/>
      <c r="D6" s="2"/>
      <c r="E6" s="2"/>
      <c r="F6" s="2"/>
      <c r="G6" s="2"/>
      <c r="H6" s="2"/>
      <c r="I6" s="2"/>
      <c r="J6" s="2"/>
      <c r="K6" s="2"/>
      <c r="L6" s="13"/>
      <c r="N6" s="33" t="s">
        <v>171</v>
      </c>
      <c r="O6" s="34"/>
    </row>
    <row r="7" spans="2:15" ht="16.5" customHeight="1" thickBot="1">
      <c r="B7" s="27" t="s">
        <v>0</v>
      </c>
      <c r="C7" s="161" t="s">
        <v>23</v>
      </c>
      <c r="D7" s="161"/>
      <c r="E7" s="3"/>
      <c r="F7" s="3"/>
      <c r="G7" s="3" t="s">
        <v>2</v>
      </c>
      <c r="H7" s="26" t="s">
        <v>211</v>
      </c>
      <c r="I7" s="185"/>
      <c r="J7" s="185"/>
      <c r="K7" s="185"/>
      <c r="L7" s="13"/>
      <c r="N7" s="33" t="s">
        <v>172</v>
      </c>
      <c r="O7" s="34"/>
    </row>
    <row r="8" spans="2:15" ht="11.25" customHeight="1">
      <c r="B8" s="28"/>
      <c r="C8" s="175" t="s">
        <v>31</v>
      </c>
      <c r="D8" s="175"/>
      <c r="E8" s="3"/>
      <c r="F8" s="3"/>
      <c r="G8" s="2"/>
      <c r="H8" s="2"/>
      <c r="I8" s="3"/>
      <c r="J8" s="2"/>
      <c r="K8" s="2"/>
      <c r="L8" s="13"/>
      <c r="N8" s="33" t="s">
        <v>173</v>
      </c>
      <c r="O8" s="34"/>
    </row>
    <row r="9" spans="2:15" ht="16.5" customHeight="1" thickBot="1">
      <c r="B9" s="27" t="s">
        <v>212</v>
      </c>
      <c r="C9" s="159"/>
      <c r="D9" s="159"/>
      <c r="E9" s="159"/>
      <c r="F9" s="159"/>
      <c r="G9" s="159"/>
      <c r="H9" s="160" t="s">
        <v>213</v>
      </c>
      <c r="I9" s="161"/>
      <c r="J9" s="1"/>
      <c r="K9" s="5" t="s">
        <v>3</v>
      </c>
      <c r="L9" s="17"/>
      <c r="N9" s="33" t="s">
        <v>174</v>
      </c>
      <c r="O9" s="34"/>
    </row>
    <row r="10" spans="2:15" ht="16.5" customHeight="1">
      <c r="B10" s="12"/>
      <c r="C10" s="3"/>
      <c r="D10" s="3"/>
      <c r="E10" s="3"/>
      <c r="F10" s="3"/>
      <c r="G10" s="2"/>
      <c r="H10" s="2"/>
      <c r="I10" s="5"/>
      <c r="J10" s="2"/>
      <c r="K10" s="2"/>
      <c r="L10" s="13"/>
      <c r="N10" s="33" t="s">
        <v>175</v>
      </c>
      <c r="O10" s="34"/>
    </row>
    <row r="11" spans="2:15" ht="16.5" customHeight="1" thickBot="1">
      <c r="B11" s="27" t="s">
        <v>28</v>
      </c>
      <c r="C11" s="158"/>
      <c r="D11" s="158"/>
      <c r="E11" s="3"/>
      <c r="F11" s="3"/>
      <c r="G11" s="9" t="s">
        <v>4</v>
      </c>
      <c r="H11" s="158"/>
      <c r="I11" s="158"/>
      <c r="J11" s="158"/>
      <c r="K11" s="158"/>
      <c r="L11" s="13"/>
      <c r="N11" s="33" t="s">
        <v>176</v>
      </c>
      <c r="O11" s="34"/>
    </row>
    <row r="12" spans="2:15" ht="16.5" customHeight="1" thickBot="1">
      <c r="B12" s="12"/>
      <c r="C12" s="3"/>
      <c r="D12" s="3"/>
      <c r="E12" s="3"/>
      <c r="F12" s="3"/>
      <c r="G12" s="2"/>
      <c r="H12" s="2" t="s">
        <v>26</v>
      </c>
      <c r="I12" s="5"/>
      <c r="J12" s="2"/>
      <c r="K12" s="2"/>
      <c r="L12" s="13"/>
      <c r="N12" s="35" t="s">
        <v>201</v>
      </c>
      <c r="O12" s="36"/>
    </row>
    <row r="13" spans="2:12" ht="16.5" customHeight="1" thickBot="1">
      <c r="B13" s="169" t="s">
        <v>90</v>
      </c>
      <c r="C13" s="170"/>
      <c r="D13" s="170"/>
      <c r="E13" s="170"/>
      <c r="F13" s="170"/>
      <c r="G13" s="170"/>
      <c r="H13" s="8" t="s">
        <v>91</v>
      </c>
      <c r="I13" s="168" t="s">
        <v>5</v>
      </c>
      <c r="J13" s="168"/>
      <c r="K13" s="8" t="s">
        <v>1</v>
      </c>
      <c r="L13" s="13"/>
    </row>
    <row r="14" spans="2:13" ht="6" customHeight="1">
      <c r="B14" s="12"/>
      <c r="C14" s="2"/>
      <c r="D14" s="2"/>
      <c r="E14" s="2"/>
      <c r="F14" s="2"/>
      <c r="G14" s="2"/>
      <c r="H14" s="2"/>
      <c r="I14" s="2"/>
      <c r="J14" s="2"/>
      <c r="K14" s="2"/>
      <c r="L14" s="13"/>
      <c r="M14" s="2"/>
    </row>
    <row r="15" spans="2:12" ht="16.5" customHeight="1" thickBot="1">
      <c r="B15" s="12" t="s">
        <v>6</v>
      </c>
      <c r="C15" s="158"/>
      <c r="D15" s="158"/>
      <c r="E15" s="158"/>
      <c r="F15" s="2"/>
      <c r="G15" s="3" t="s">
        <v>7</v>
      </c>
      <c r="H15" s="158"/>
      <c r="I15" s="158"/>
      <c r="J15" s="158"/>
      <c r="K15" s="2"/>
      <c r="L15" s="13"/>
    </row>
    <row r="16" spans="2:12" ht="6" customHeight="1">
      <c r="B16" s="12"/>
      <c r="C16" s="2"/>
      <c r="D16" s="2"/>
      <c r="E16" s="2"/>
      <c r="F16" s="2"/>
      <c r="G16" s="2"/>
      <c r="H16" s="2"/>
      <c r="I16" s="2"/>
      <c r="J16" s="2"/>
      <c r="K16" s="2"/>
      <c r="L16" s="13"/>
    </row>
    <row r="17" spans="2:12" ht="16.5" customHeight="1" thickBot="1">
      <c r="B17" s="12" t="s">
        <v>8</v>
      </c>
      <c r="C17" s="158"/>
      <c r="D17" s="158"/>
      <c r="E17" s="2"/>
      <c r="F17" s="2"/>
      <c r="G17" s="3" t="s">
        <v>9</v>
      </c>
      <c r="H17" s="158"/>
      <c r="I17" s="158"/>
      <c r="J17" s="2"/>
      <c r="K17" s="2"/>
      <c r="L17" s="13"/>
    </row>
    <row r="18" spans="2:12" ht="16.5" customHeight="1" thickBot="1">
      <c r="B18" s="12"/>
      <c r="C18" s="2"/>
      <c r="D18" s="2"/>
      <c r="E18" s="2"/>
      <c r="F18" s="2"/>
      <c r="G18" s="2" t="s">
        <v>25</v>
      </c>
      <c r="H18" s="2"/>
      <c r="I18" s="2"/>
      <c r="J18" s="2"/>
      <c r="K18" s="2"/>
      <c r="L18" s="17"/>
    </row>
    <row r="19" spans="2:12" ht="8.25" customHeight="1">
      <c r="B19" s="12"/>
      <c r="C19" s="2"/>
      <c r="D19" s="2"/>
      <c r="E19" s="2"/>
      <c r="F19" s="2"/>
      <c r="G19" s="2"/>
      <c r="H19" s="2"/>
      <c r="I19" s="2"/>
      <c r="J19" s="2"/>
      <c r="K19" s="2"/>
      <c r="L19" s="13"/>
    </row>
    <row r="20" spans="2:12" ht="16.5" customHeight="1" thickBot="1">
      <c r="B20" s="173" t="s">
        <v>214</v>
      </c>
      <c r="C20" s="161"/>
      <c r="D20" s="1"/>
      <c r="E20" s="174" t="s">
        <v>10</v>
      </c>
      <c r="F20" s="174"/>
      <c r="G20" s="158"/>
      <c r="H20" s="158"/>
      <c r="I20" s="161" t="s">
        <v>11</v>
      </c>
      <c r="J20" s="161"/>
      <c r="K20" s="1"/>
      <c r="L20" s="17"/>
    </row>
    <row r="21" spans="2:12" ht="4.5" customHeight="1">
      <c r="B21" s="12"/>
      <c r="C21" s="2"/>
      <c r="D21" s="2"/>
      <c r="E21" s="2"/>
      <c r="F21" s="2"/>
      <c r="G21" s="2"/>
      <c r="H21" s="2"/>
      <c r="I21" s="2"/>
      <c r="J21" s="2"/>
      <c r="K21" s="2"/>
      <c r="L21" s="13"/>
    </row>
    <row r="22" spans="2:12" ht="16.5" customHeight="1" thickBot="1">
      <c r="B22" s="27" t="s">
        <v>12</v>
      </c>
      <c r="C22" s="2"/>
      <c r="D22" s="4"/>
      <c r="E22" s="2"/>
      <c r="F22" s="2"/>
      <c r="G22" s="2"/>
      <c r="H22" s="2"/>
      <c r="I22" s="4" t="s">
        <v>22</v>
      </c>
      <c r="J22" s="2"/>
      <c r="K22" s="1"/>
      <c r="L22" s="13"/>
    </row>
    <row r="23" spans="2:12" ht="16.5" customHeight="1">
      <c r="B23" s="12" t="s">
        <v>13</v>
      </c>
      <c r="C23" s="159"/>
      <c r="D23" s="159"/>
      <c r="E23" s="159"/>
      <c r="F23" s="4"/>
      <c r="G23" s="2" t="s">
        <v>14</v>
      </c>
      <c r="H23" s="159"/>
      <c r="I23" s="159"/>
      <c r="J23" s="159"/>
      <c r="K23" s="2"/>
      <c r="L23" s="13"/>
    </row>
    <row r="24" spans="2:12" ht="16.5" customHeight="1">
      <c r="B24" s="12" t="s">
        <v>15</v>
      </c>
      <c r="C24" s="178"/>
      <c r="D24" s="178"/>
      <c r="E24" s="178"/>
      <c r="F24" s="2"/>
      <c r="G24" s="10" t="s">
        <v>0</v>
      </c>
      <c r="H24" s="178"/>
      <c r="I24" s="178"/>
      <c r="J24" s="178"/>
      <c r="K24" s="2"/>
      <c r="L24" s="13"/>
    </row>
    <row r="25" spans="2:13" ht="16.5" customHeight="1">
      <c r="B25" s="15" t="s">
        <v>35</v>
      </c>
      <c r="C25" s="2"/>
      <c r="D25" s="2"/>
      <c r="E25" s="2"/>
      <c r="F25" s="2"/>
      <c r="G25" s="2"/>
      <c r="H25" s="2"/>
      <c r="I25" s="4"/>
      <c r="J25" s="2"/>
      <c r="K25" s="2"/>
      <c r="L25" s="13"/>
      <c r="M25" s="2"/>
    </row>
    <row r="26" spans="2:12" ht="16.5" customHeight="1">
      <c r="B26" s="27" t="s">
        <v>282</v>
      </c>
      <c r="C26" s="2"/>
      <c r="D26" s="2"/>
      <c r="E26" s="2"/>
      <c r="F26" s="2"/>
      <c r="G26" s="2"/>
      <c r="H26" s="2"/>
      <c r="I26" s="2"/>
      <c r="J26" s="2"/>
      <c r="K26" s="2"/>
      <c r="L26" s="13"/>
    </row>
    <row r="27" spans="2:12" ht="9" customHeight="1" thickBot="1">
      <c r="B27" s="12"/>
      <c r="C27" s="2"/>
      <c r="D27" s="2"/>
      <c r="E27" s="2"/>
      <c r="F27" s="2"/>
      <c r="G27" s="2"/>
      <c r="H27" s="2"/>
      <c r="I27" s="2"/>
      <c r="J27" s="2"/>
      <c r="K27" s="29"/>
      <c r="L27" s="30"/>
    </row>
    <row r="28" spans="2:12" ht="16.5" customHeight="1" thickBot="1">
      <c r="B28" s="15" t="s">
        <v>17</v>
      </c>
      <c r="C28" s="6"/>
      <c r="D28" s="2" t="s">
        <v>16</v>
      </c>
      <c r="E28" s="1"/>
      <c r="F28" s="2"/>
      <c r="G28" s="2" t="s">
        <v>18</v>
      </c>
      <c r="H28" s="6"/>
      <c r="I28" s="2" t="s">
        <v>16</v>
      </c>
      <c r="J28" s="1"/>
      <c r="K28" s="29"/>
      <c r="L28" s="30"/>
    </row>
    <row r="29" spans="2:12" ht="6" customHeight="1" thickBot="1">
      <c r="B29" s="12"/>
      <c r="C29" s="2"/>
      <c r="D29" s="2"/>
      <c r="E29" s="2"/>
      <c r="F29" s="2"/>
      <c r="G29" s="2"/>
      <c r="H29" s="2"/>
      <c r="I29" s="2"/>
      <c r="J29" s="2"/>
      <c r="K29" s="29"/>
      <c r="L29" s="30"/>
    </row>
    <row r="30" spans="2:12" ht="16.5" customHeight="1" thickBot="1">
      <c r="B30" s="12" t="s">
        <v>19</v>
      </c>
      <c r="C30" s="6"/>
      <c r="D30" s="2" t="s">
        <v>16</v>
      </c>
      <c r="E30" s="1"/>
      <c r="F30" s="2"/>
      <c r="G30" s="31" t="s">
        <v>75</v>
      </c>
      <c r="H30" s="6"/>
      <c r="I30" s="2" t="s">
        <v>16</v>
      </c>
      <c r="J30" s="1"/>
      <c r="K30" s="29"/>
      <c r="L30" s="30"/>
    </row>
    <row r="31" spans="2:12" ht="6.75" customHeight="1">
      <c r="B31" s="12"/>
      <c r="C31" s="2"/>
      <c r="D31" s="2"/>
      <c r="E31" s="2"/>
      <c r="F31" s="2"/>
      <c r="G31" s="2"/>
      <c r="H31" s="2"/>
      <c r="I31" s="2"/>
      <c r="J31" s="2"/>
      <c r="K31" s="29"/>
      <c r="L31" s="30"/>
    </row>
    <row r="32" spans="2:12" ht="16.5" customHeight="1">
      <c r="B32" s="27" t="s">
        <v>283</v>
      </c>
      <c r="C32" s="2"/>
      <c r="D32" s="2"/>
      <c r="E32" s="2"/>
      <c r="F32" s="2"/>
      <c r="G32" s="2"/>
      <c r="H32" s="2"/>
      <c r="I32" s="2"/>
      <c r="J32" s="2"/>
      <c r="K32" s="29"/>
      <c r="L32" s="30"/>
    </row>
    <row r="33" spans="2:12" ht="6" customHeight="1">
      <c r="B33" s="12"/>
      <c r="C33" s="2"/>
      <c r="D33" s="2"/>
      <c r="E33" s="2"/>
      <c r="F33" s="2"/>
      <c r="G33" s="2"/>
      <c r="H33" s="2"/>
      <c r="I33" s="2"/>
      <c r="J33" s="2"/>
      <c r="K33" s="2"/>
      <c r="L33" s="13"/>
    </row>
    <row r="34" spans="2:14" ht="16.5" customHeight="1">
      <c r="B34" s="12"/>
      <c r="C34" s="2"/>
      <c r="D34" s="2"/>
      <c r="E34" s="2"/>
      <c r="F34" s="2"/>
      <c r="G34" s="2"/>
      <c r="H34" s="2"/>
      <c r="I34" s="2"/>
      <c r="J34" s="2"/>
      <c r="K34" s="117" t="s">
        <v>204</v>
      </c>
      <c r="L34" s="13"/>
      <c r="N34" t="s">
        <v>252</v>
      </c>
    </row>
    <row r="35" spans="2:12" ht="4.5" customHeight="1">
      <c r="B35" s="12"/>
      <c r="C35" s="2"/>
      <c r="D35" s="2"/>
      <c r="E35" s="2"/>
      <c r="F35" s="2"/>
      <c r="G35" s="2"/>
      <c r="H35" s="2"/>
      <c r="I35" s="2"/>
      <c r="J35" s="2"/>
      <c r="K35" s="2"/>
      <c r="L35" s="13"/>
    </row>
    <row r="36" spans="2:12" ht="16.5" customHeight="1" thickBot="1">
      <c r="B36" s="179" t="s">
        <v>215</v>
      </c>
      <c r="C36" s="180"/>
      <c r="D36" s="180"/>
      <c r="E36" s="180"/>
      <c r="F36" s="180"/>
      <c r="G36" s="180"/>
      <c r="H36" s="180"/>
      <c r="I36" s="180"/>
      <c r="J36" s="180"/>
      <c r="K36" s="171"/>
      <c r="L36" s="172"/>
    </row>
    <row r="37" spans="2:12" ht="8.25" customHeight="1">
      <c r="B37" s="12"/>
      <c r="C37" s="2"/>
      <c r="D37" s="2"/>
      <c r="E37" s="2"/>
      <c r="F37" s="2"/>
      <c r="G37" s="2"/>
      <c r="H37" s="2"/>
      <c r="I37" s="2"/>
      <c r="J37" s="2"/>
      <c r="K37" s="2"/>
      <c r="L37" s="13"/>
    </row>
    <row r="38" spans="2:12" ht="16.5" customHeight="1">
      <c r="B38" s="32" t="s">
        <v>168</v>
      </c>
      <c r="C38" s="2"/>
      <c r="D38" s="2"/>
      <c r="E38" s="2"/>
      <c r="F38" s="2"/>
      <c r="G38" s="2"/>
      <c r="H38" s="2"/>
      <c r="I38" s="2"/>
      <c r="J38" s="2"/>
      <c r="K38" s="2"/>
      <c r="L38" s="13"/>
    </row>
    <row r="39" spans="2:12" ht="6" customHeight="1">
      <c r="B39" s="12"/>
      <c r="C39" s="2"/>
      <c r="D39" s="2"/>
      <c r="E39" s="2"/>
      <c r="F39" s="2"/>
      <c r="G39" s="2"/>
      <c r="H39" s="2"/>
      <c r="I39" s="2"/>
      <c r="J39" s="2"/>
      <c r="K39" s="2"/>
      <c r="L39" s="13"/>
    </row>
    <row r="40" spans="2:12" ht="16.5" customHeight="1">
      <c r="B40" s="12" t="s">
        <v>20</v>
      </c>
      <c r="C40" s="159"/>
      <c r="D40" s="159"/>
      <c r="E40" s="159"/>
      <c r="F40" s="2"/>
      <c r="G40" s="2"/>
      <c r="H40" s="2"/>
      <c r="I40" s="3" t="s">
        <v>21</v>
      </c>
      <c r="J40" s="159"/>
      <c r="K40" s="159"/>
      <c r="L40" s="13"/>
    </row>
    <row r="41" spans="2:12" ht="16.5" customHeight="1">
      <c r="B41" s="165" t="s">
        <v>208</v>
      </c>
      <c r="C41" s="166"/>
      <c r="D41" s="166"/>
      <c r="E41" s="166"/>
      <c r="F41" s="166"/>
      <c r="G41" s="166"/>
      <c r="H41" s="166"/>
      <c r="I41" s="166"/>
      <c r="J41" s="166"/>
      <c r="K41" s="166"/>
      <c r="L41" s="167"/>
    </row>
    <row r="42" spans="2:12" ht="16.5" customHeight="1" thickBot="1">
      <c r="B42" s="162" t="s">
        <v>93</v>
      </c>
      <c r="C42" s="163"/>
      <c r="D42" s="163"/>
      <c r="E42" s="163"/>
      <c r="F42" s="163"/>
      <c r="G42" s="163"/>
      <c r="H42" s="163"/>
      <c r="I42" s="163"/>
      <c r="J42" s="163"/>
      <c r="K42" s="163"/>
      <c r="L42" s="164"/>
    </row>
    <row r="43" spans="3:4" ht="12.75">
      <c r="C43" s="2"/>
      <c r="D43" s="2"/>
    </row>
  </sheetData>
  <sheetProtection/>
  <mergeCells count="35">
    <mergeCell ref="C15:E15"/>
    <mergeCell ref="H24:J24"/>
    <mergeCell ref="B36:J36"/>
    <mergeCell ref="B2:L2"/>
    <mergeCell ref="G4:H4"/>
    <mergeCell ref="D5:F5"/>
    <mergeCell ref="H5:J5"/>
    <mergeCell ref="I7:K7"/>
    <mergeCell ref="D4:F4"/>
    <mergeCell ref="C8:D8"/>
    <mergeCell ref="B4:C4"/>
    <mergeCell ref="H11:K11"/>
    <mergeCell ref="B3:K3"/>
    <mergeCell ref="I4:K4"/>
    <mergeCell ref="C7:D7"/>
    <mergeCell ref="B42:L42"/>
    <mergeCell ref="B41:L41"/>
    <mergeCell ref="I13:J13"/>
    <mergeCell ref="B13:G13"/>
    <mergeCell ref="H17:I17"/>
    <mergeCell ref="K36:L36"/>
    <mergeCell ref="G20:H20"/>
    <mergeCell ref="B20:C20"/>
    <mergeCell ref="E20:F20"/>
    <mergeCell ref="I20:J20"/>
    <mergeCell ref="C17:D17"/>
    <mergeCell ref="C40:E40"/>
    <mergeCell ref="H9:I9"/>
    <mergeCell ref="C9:G9"/>
    <mergeCell ref="C23:E23"/>
    <mergeCell ref="H23:J23"/>
    <mergeCell ref="H15:J15"/>
    <mergeCell ref="C11:D11"/>
    <mergeCell ref="J40:K40"/>
    <mergeCell ref="C24:E24"/>
  </mergeCells>
  <hyperlinks>
    <hyperlink ref="K34" location="'Detailed Expenses'!A1" display="Fill detailed Expenses"/>
    <hyperlink ref="A1" location="Welcome!B9" display="Checklist 2022"/>
  </hyperlinks>
  <printOptions/>
  <pageMargins left="0.73" right="0.25" top="0.36" bottom="0.44" header="0.3" footer="0.2"/>
  <pageSetup horizontalDpi="600" verticalDpi="600" orientation="portrait" paperSize="9" scale="95" r:id="rId1"/>
  <headerFooter alignWithMargins="0">
    <oddFooter>&amp;LSUBJECT TO CONDITIONS</oddFooter>
  </headerFooter>
</worksheet>
</file>

<file path=xl/worksheets/sheet3.xml><?xml version="1.0" encoding="utf-8"?>
<worksheet xmlns="http://schemas.openxmlformats.org/spreadsheetml/2006/main" xmlns:r="http://schemas.openxmlformats.org/officeDocument/2006/relationships">
  <dimension ref="A1:H80"/>
  <sheetViews>
    <sheetView zoomScalePageLayoutView="0" workbookViewId="0" topLeftCell="A22">
      <selection activeCell="E59" sqref="E59"/>
    </sheetView>
  </sheetViews>
  <sheetFormatPr defaultColWidth="9.140625" defaultRowHeight="12.75"/>
  <cols>
    <col min="2" max="2" width="67.00390625" style="0" customWidth="1"/>
    <col min="3" max="3" width="38.140625" style="0" customWidth="1"/>
    <col min="4" max="4" width="19.28125" style="0" bestFit="1" customWidth="1"/>
    <col min="5" max="5" width="16.8515625" style="0" bestFit="1" customWidth="1"/>
    <col min="6" max="6" width="17.00390625" style="0" bestFit="1" customWidth="1"/>
    <col min="7" max="7" width="48.7109375" style="0" bestFit="1" customWidth="1"/>
    <col min="8" max="8" width="49.140625" style="0" customWidth="1"/>
  </cols>
  <sheetData>
    <row r="1" ht="13.5" thickBot="1">
      <c r="A1" s="118" t="s">
        <v>199</v>
      </c>
    </row>
    <row r="2" spans="2:6" ht="15.75">
      <c r="B2" s="132" t="s">
        <v>126</v>
      </c>
      <c r="C2" s="119"/>
      <c r="D2" s="119"/>
      <c r="E2" s="119"/>
      <c r="F2" s="11"/>
    </row>
    <row r="3" spans="2:6" ht="15">
      <c r="B3" s="126" t="s">
        <v>127</v>
      </c>
      <c r="C3" s="196" t="s">
        <v>155</v>
      </c>
      <c r="D3" s="196"/>
      <c r="E3" s="145"/>
      <c r="F3" s="13"/>
    </row>
    <row r="4" spans="2:6" ht="12.75">
      <c r="B4" s="12" t="s">
        <v>250</v>
      </c>
      <c r="C4" s="2"/>
      <c r="D4" s="2"/>
      <c r="E4" s="2"/>
      <c r="F4" s="13"/>
    </row>
    <row r="5" spans="2:6" ht="12.75">
      <c r="B5" s="12" t="s">
        <v>128</v>
      </c>
      <c r="C5" s="2"/>
      <c r="D5" s="2"/>
      <c r="E5" s="2"/>
      <c r="F5" s="13"/>
    </row>
    <row r="6" spans="2:6" ht="12.75">
      <c r="B6" s="12" t="s">
        <v>129</v>
      </c>
      <c r="C6" s="2"/>
      <c r="D6" s="2"/>
      <c r="E6" s="2"/>
      <c r="F6" s="13"/>
    </row>
    <row r="7" spans="2:6" ht="12.75">
      <c r="B7" s="12"/>
      <c r="C7" s="2"/>
      <c r="D7" s="2"/>
      <c r="E7" s="2"/>
      <c r="F7" s="13"/>
    </row>
    <row r="8" spans="2:6" ht="15">
      <c r="B8" s="126" t="s">
        <v>130</v>
      </c>
      <c r="C8" s="196" t="s">
        <v>267</v>
      </c>
      <c r="D8" s="196"/>
      <c r="E8" s="145"/>
      <c r="F8" s="13"/>
    </row>
    <row r="9" spans="2:6" ht="12.75">
      <c r="B9" s="12" t="s">
        <v>16</v>
      </c>
      <c r="C9" s="2"/>
      <c r="D9" s="2"/>
      <c r="E9" s="2"/>
      <c r="F9" s="13"/>
    </row>
    <row r="10" spans="2:6" ht="12.75">
      <c r="B10" s="12" t="s">
        <v>131</v>
      </c>
      <c r="C10" s="2"/>
      <c r="D10" s="2"/>
      <c r="E10" s="2"/>
      <c r="F10" s="13"/>
    </row>
    <row r="11" spans="2:6" ht="12.75">
      <c r="B11" s="12"/>
      <c r="C11" s="2"/>
      <c r="D11" s="2"/>
      <c r="E11" s="2"/>
      <c r="F11" s="13"/>
    </row>
    <row r="12" spans="2:6" ht="15">
      <c r="B12" s="126" t="s">
        <v>132</v>
      </c>
      <c r="C12" s="196" t="s">
        <v>156</v>
      </c>
      <c r="D12" s="196"/>
      <c r="E12" s="145"/>
      <c r="F12" s="13"/>
    </row>
    <row r="13" spans="2:6" ht="12.75">
      <c r="B13" s="12" t="s">
        <v>16</v>
      </c>
      <c r="C13" s="2"/>
      <c r="D13" s="2"/>
      <c r="E13" s="2"/>
      <c r="F13" s="13"/>
    </row>
    <row r="14" spans="2:6" ht="12.75">
      <c r="B14" s="16" t="s">
        <v>268</v>
      </c>
      <c r="C14" s="2"/>
      <c r="D14" s="2"/>
      <c r="E14" s="2"/>
      <c r="F14" s="13"/>
    </row>
    <row r="15" spans="2:6" ht="12.75">
      <c r="B15" s="12"/>
      <c r="C15" s="2"/>
      <c r="D15" s="2"/>
      <c r="E15" s="2"/>
      <c r="F15" s="13"/>
    </row>
    <row r="16" spans="2:6" ht="15">
      <c r="B16" s="126" t="s">
        <v>133</v>
      </c>
      <c r="C16" s="196" t="s">
        <v>157</v>
      </c>
      <c r="D16" s="196"/>
      <c r="E16" s="145"/>
      <c r="F16" s="13"/>
    </row>
    <row r="17" spans="2:6" ht="12.75">
      <c r="B17" s="12" t="s">
        <v>87</v>
      </c>
      <c r="C17" s="2"/>
      <c r="D17" s="2"/>
      <c r="E17" s="2"/>
      <c r="F17" s="13"/>
    </row>
    <row r="18" spans="2:6" ht="12.75">
      <c r="B18" s="12" t="s">
        <v>134</v>
      </c>
      <c r="C18" s="2"/>
      <c r="D18" s="2"/>
      <c r="E18" s="2"/>
      <c r="F18" s="13"/>
    </row>
    <row r="19" spans="2:6" ht="12.75">
      <c r="B19" s="12" t="s">
        <v>135</v>
      </c>
      <c r="C19" s="2"/>
      <c r="D19" s="2"/>
      <c r="E19" s="2"/>
      <c r="F19" s="13"/>
    </row>
    <row r="20" spans="2:8" ht="12.75">
      <c r="B20" s="12"/>
      <c r="C20" s="2"/>
      <c r="D20" s="146" t="s">
        <v>166</v>
      </c>
      <c r="E20" s="146"/>
      <c r="F20" s="13"/>
      <c r="G20" s="135" t="s">
        <v>251</v>
      </c>
      <c r="H20" s="116" t="s">
        <v>251</v>
      </c>
    </row>
    <row r="21" spans="2:6" ht="15">
      <c r="B21" s="125" t="s">
        <v>136</v>
      </c>
      <c r="C21" s="129" t="s">
        <v>284</v>
      </c>
      <c r="D21" s="129" t="s">
        <v>165</v>
      </c>
      <c r="E21" s="131" t="s">
        <v>137</v>
      </c>
      <c r="F21" s="131" t="s">
        <v>253</v>
      </c>
    </row>
    <row r="22" spans="2:6" ht="12.75">
      <c r="B22" s="138" t="s">
        <v>288</v>
      </c>
      <c r="C22" s="120"/>
      <c r="D22" s="120"/>
      <c r="E22" s="136"/>
      <c r="F22" s="137">
        <f>+C22*D22*E22</f>
        <v>0</v>
      </c>
    </row>
    <row r="23" spans="2:6" ht="12.75">
      <c r="B23" s="138" t="s">
        <v>289</v>
      </c>
      <c r="C23" s="120"/>
      <c r="D23" s="120"/>
      <c r="E23" s="136"/>
      <c r="F23" s="137">
        <f>+C23*D23*E23</f>
        <v>0</v>
      </c>
    </row>
    <row r="24" spans="2:6" ht="12.75">
      <c r="B24" s="33" t="s">
        <v>142</v>
      </c>
      <c r="C24" s="197" t="s">
        <v>276</v>
      </c>
      <c r="D24" s="198"/>
      <c r="E24" s="198"/>
      <c r="F24" s="199"/>
    </row>
    <row r="25" spans="2:6" ht="12.75">
      <c r="B25" s="138" t="s">
        <v>269</v>
      </c>
      <c r="C25" s="193">
        <f>+F39</f>
        <v>0</v>
      </c>
      <c r="D25" s="194"/>
      <c r="E25" s="195"/>
      <c r="F25" s="137">
        <f>+C25*0.52</f>
        <v>0</v>
      </c>
    </row>
    <row r="26" spans="2:6" ht="12.75">
      <c r="B26" s="138" t="s">
        <v>270</v>
      </c>
      <c r="C26" s="193">
        <f>+F39</f>
        <v>0</v>
      </c>
      <c r="D26" s="194"/>
      <c r="E26" s="195"/>
      <c r="F26" s="137">
        <f>+C26*0.8</f>
        <v>0</v>
      </c>
    </row>
    <row r="27" spans="2:6" ht="12.75">
      <c r="B27" s="33" t="s">
        <v>138</v>
      </c>
      <c r="C27" s="144"/>
      <c r="D27" s="120"/>
      <c r="E27" s="136"/>
      <c r="F27" s="137">
        <f aca="true" t="shared" si="0" ref="F27:F36">+C27*D27*E27</f>
        <v>0</v>
      </c>
    </row>
    <row r="28" spans="2:6" ht="12.75">
      <c r="B28" s="138" t="s">
        <v>271</v>
      </c>
      <c r="C28" s="120"/>
      <c r="D28" s="120"/>
      <c r="E28" s="136"/>
      <c r="F28" s="137">
        <f t="shared" si="0"/>
        <v>0</v>
      </c>
    </row>
    <row r="29" spans="2:6" ht="12.75">
      <c r="B29" s="33" t="s">
        <v>139</v>
      </c>
      <c r="C29" s="120"/>
      <c r="D29" s="120"/>
      <c r="E29" s="136"/>
      <c r="F29" s="137">
        <f t="shared" si="0"/>
        <v>0</v>
      </c>
    </row>
    <row r="30" spans="2:6" ht="12.75">
      <c r="B30" s="33" t="s">
        <v>140</v>
      </c>
      <c r="C30" s="120"/>
      <c r="D30" s="120"/>
      <c r="E30" s="136"/>
      <c r="F30" s="137">
        <f t="shared" si="0"/>
        <v>0</v>
      </c>
    </row>
    <row r="31" spans="2:6" ht="12.75">
      <c r="B31" s="33" t="s">
        <v>141</v>
      </c>
      <c r="C31" s="120"/>
      <c r="D31" s="120"/>
      <c r="E31" s="136"/>
      <c r="F31" s="137">
        <f t="shared" si="0"/>
        <v>0</v>
      </c>
    </row>
    <row r="32" spans="2:6" ht="12.75">
      <c r="B32" s="190" t="s">
        <v>272</v>
      </c>
      <c r="C32" s="188"/>
      <c r="D32" s="188"/>
      <c r="E32" s="188"/>
      <c r="F32" s="186">
        <f t="shared" si="0"/>
        <v>0</v>
      </c>
    </row>
    <row r="33" spans="2:6" ht="12.75">
      <c r="B33" s="190"/>
      <c r="C33" s="189"/>
      <c r="D33" s="189"/>
      <c r="E33" s="189"/>
      <c r="F33" s="187"/>
    </row>
    <row r="34" spans="2:6" ht="12.75">
      <c r="B34" s="191" t="s">
        <v>273</v>
      </c>
      <c r="C34" s="188"/>
      <c r="D34" s="188"/>
      <c r="E34" s="188"/>
      <c r="F34" s="186">
        <f t="shared" si="0"/>
        <v>0</v>
      </c>
    </row>
    <row r="35" spans="2:6" ht="12.75">
      <c r="B35" s="192"/>
      <c r="C35" s="189"/>
      <c r="D35" s="189"/>
      <c r="E35" s="189"/>
      <c r="F35" s="187"/>
    </row>
    <row r="36" spans="2:6" ht="12.75">
      <c r="B36" s="33" t="s">
        <v>274</v>
      </c>
      <c r="C36" s="120"/>
      <c r="D36" s="120"/>
      <c r="E36" s="136"/>
      <c r="F36" s="137">
        <f t="shared" si="0"/>
        <v>0</v>
      </c>
    </row>
    <row r="37" spans="2:6" ht="12.75">
      <c r="B37" s="33"/>
      <c r="C37" s="120"/>
      <c r="D37" s="120"/>
      <c r="E37" s="136"/>
      <c r="F37" s="34"/>
    </row>
    <row r="38" spans="2:6" ht="15">
      <c r="B38" s="125" t="s">
        <v>254</v>
      </c>
      <c r="C38" s="129" t="s">
        <v>255</v>
      </c>
      <c r="D38" s="129" t="s">
        <v>256</v>
      </c>
      <c r="E38" s="131" t="s">
        <v>257</v>
      </c>
      <c r="F38" s="131" t="s">
        <v>258</v>
      </c>
    </row>
    <row r="39" spans="2:6" ht="12.75">
      <c r="B39" s="138" t="s">
        <v>285</v>
      </c>
      <c r="C39" s="139"/>
      <c r="D39" s="139"/>
      <c r="E39" s="140"/>
      <c r="F39" s="143">
        <f>+C39*D39*E39</f>
        <v>0</v>
      </c>
    </row>
    <row r="40" spans="2:6" ht="12.75">
      <c r="B40" s="33" t="s">
        <v>294</v>
      </c>
      <c r="C40" s="120"/>
      <c r="D40" s="120"/>
      <c r="E40" s="136"/>
      <c r="F40" s="34"/>
    </row>
    <row r="41" spans="2:6" ht="12.75">
      <c r="B41" s="12"/>
      <c r="C41" s="2"/>
      <c r="D41" s="2"/>
      <c r="E41" s="2"/>
      <c r="F41" s="13"/>
    </row>
    <row r="42" spans="2:6" ht="15">
      <c r="B42" s="126" t="s">
        <v>143</v>
      </c>
      <c r="C42" s="2"/>
      <c r="D42" s="2"/>
      <c r="E42" s="2"/>
      <c r="F42" s="13"/>
    </row>
    <row r="43" spans="2:6" ht="15">
      <c r="B43" s="122" t="s">
        <v>144</v>
      </c>
      <c r="C43" s="123" t="s">
        <v>87</v>
      </c>
      <c r="D43" s="123" t="s">
        <v>259</v>
      </c>
      <c r="E43" s="141" t="s">
        <v>260</v>
      </c>
      <c r="F43" s="124" t="s">
        <v>137</v>
      </c>
    </row>
    <row r="44" spans="2:6" ht="12.75">
      <c r="B44" s="33"/>
      <c r="C44" s="120"/>
      <c r="D44" s="120"/>
      <c r="E44" s="149" t="s">
        <v>261</v>
      </c>
      <c r="F44" s="34"/>
    </row>
    <row r="45" spans="2:6" ht="12.75">
      <c r="B45" s="33"/>
      <c r="C45" s="120"/>
      <c r="D45" s="120"/>
      <c r="E45" s="149" t="s">
        <v>262</v>
      </c>
      <c r="F45" s="34"/>
    </row>
    <row r="46" spans="2:6" ht="12.75">
      <c r="B46" s="33"/>
      <c r="C46" s="120"/>
      <c r="D46" s="120"/>
      <c r="E46" s="149" t="s">
        <v>263</v>
      </c>
      <c r="F46" s="34"/>
    </row>
    <row r="47" spans="2:6" ht="12.75">
      <c r="B47" s="33"/>
      <c r="C47" s="120"/>
      <c r="D47" s="120"/>
      <c r="E47" s="136"/>
      <c r="F47" s="34"/>
    </row>
    <row r="48" spans="2:6" ht="12.75">
      <c r="B48" s="12"/>
      <c r="C48" s="2"/>
      <c r="D48" s="2"/>
      <c r="E48" s="2"/>
      <c r="F48" s="13"/>
    </row>
    <row r="49" spans="2:6" ht="12.75">
      <c r="B49" s="12"/>
      <c r="C49" s="2"/>
      <c r="D49" s="2"/>
      <c r="E49" s="2"/>
      <c r="F49" s="13"/>
    </row>
    <row r="50" spans="2:6" ht="15">
      <c r="B50" s="126" t="s">
        <v>145</v>
      </c>
      <c r="C50" s="2"/>
      <c r="D50" s="2"/>
      <c r="E50" s="2"/>
      <c r="F50" s="13"/>
    </row>
    <row r="51" spans="2:6" ht="15">
      <c r="B51" s="128" t="s">
        <v>146</v>
      </c>
      <c r="C51" s="129" t="s">
        <v>87</v>
      </c>
      <c r="D51" s="147"/>
      <c r="E51" s="152"/>
      <c r="F51" s="13"/>
    </row>
    <row r="52" spans="2:6" ht="12.75">
      <c r="B52" s="33"/>
      <c r="C52" s="120"/>
      <c r="D52" s="120"/>
      <c r="E52" s="2"/>
      <c r="F52" s="13"/>
    </row>
    <row r="53" spans="2:6" ht="12.75">
      <c r="B53" s="33"/>
      <c r="C53" s="120"/>
      <c r="D53" s="120"/>
      <c r="E53" s="2"/>
      <c r="F53" s="13"/>
    </row>
    <row r="54" spans="2:6" ht="12.75">
      <c r="B54" s="33"/>
      <c r="C54" s="120"/>
      <c r="D54" s="120"/>
      <c r="E54" s="2"/>
      <c r="F54" s="13"/>
    </row>
    <row r="55" spans="2:6" ht="12.75">
      <c r="B55" s="12"/>
      <c r="C55" s="2"/>
      <c r="D55" s="2"/>
      <c r="E55" s="2"/>
      <c r="F55" s="13"/>
    </row>
    <row r="56" spans="2:6" ht="12.75">
      <c r="B56" s="12"/>
      <c r="C56" s="2"/>
      <c r="D56" s="2"/>
      <c r="E56" s="2"/>
      <c r="F56" s="13"/>
    </row>
    <row r="57" spans="2:6" ht="15">
      <c r="B57" s="126" t="s">
        <v>147</v>
      </c>
      <c r="C57" s="2"/>
      <c r="D57" s="2"/>
      <c r="E57" s="2"/>
      <c r="F57" s="13"/>
    </row>
    <row r="58" spans="2:6" ht="15">
      <c r="B58" s="128" t="s">
        <v>148</v>
      </c>
      <c r="C58" s="129" t="s">
        <v>149</v>
      </c>
      <c r="D58" s="130" t="s">
        <v>216</v>
      </c>
      <c r="E58" s="208" t="s">
        <v>295</v>
      </c>
      <c r="F58" s="207"/>
    </row>
    <row r="59" spans="2:6" ht="12.75">
      <c r="B59" s="127"/>
      <c r="C59" s="41"/>
      <c r="D59" s="41"/>
      <c r="E59" s="2"/>
      <c r="F59" s="13"/>
    </row>
    <row r="60" spans="2:6" ht="12.75">
      <c r="B60" s="33"/>
      <c r="C60" s="120"/>
      <c r="D60" s="120"/>
      <c r="E60" s="2"/>
      <c r="F60" s="13"/>
    </row>
    <row r="61" spans="2:6" ht="12.75">
      <c r="B61" s="33"/>
      <c r="C61" s="120"/>
      <c r="D61" s="120"/>
      <c r="E61" s="2"/>
      <c r="F61" s="13"/>
    </row>
    <row r="62" spans="2:6" ht="12.75">
      <c r="B62" s="33"/>
      <c r="C62" s="120"/>
      <c r="D62" s="120"/>
      <c r="E62" s="2"/>
      <c r="F62" s="13"/>
    </row>
    <row r="63" spans="2:6" ht="12.75">
      <c r="B63" s="33"/>
      <c r="C63" s="120"/>
      <c r="D63" s="120"/>
      <c r="E63" s="2"/>
      <c r="F63" s="13"/>
    </row>
    <row r="64" spans="2:6" ht="12.75">
      <c r="B64" s="33"/>
      <c r="C64" s="120"/>
      <c r="D64" s="120"/>
      <c r="E64" s="2"/>
      <c r="F64" s="13"/>
    </row>
    <row r="65" spans="2:6" ht="12.75">
      <c r="B65" s="33"/>
      <c r="C65" s="120"/>
      <c r="D65" s="120"/>
      <c r="E65" s="2"/>
      <c r="F65" s="13"/>
    </row>
    <row r="66" spans="2:6" ht="12.75">
      <c r="B66" s="12"/>
      <c r="C66" s="2"/>
      <c r="D66" s="2"/>
      <c r="E66" s="2"/>
      <c r="F66" s="13"/>
    </row>
    <row r="67" spans="2:6" ht="12.75">
      <c r="B67" s="12"/>
      <c r="C67" s="2"/>
      <c r="D67" s="2"/>
      <c r="E67" s="2"/>
      <c r="F67" s="13"/>
    </row>
    <row r="68" spans="2:6" ht="15">
      <c r="B68" s="142" t="s">
        <v>150</v>
      </c>
      <c r="C68" s="150" t="s">
        <v>287</v>
      </c>
      <c r="D68" s="148"/>
      <c r="E68" s="148"/>
      <c r="F68" s="151"/>
    </row>
    <row r="69" spans="2:6" ht="12.75">
      <c r="B69" s="12" t="s">
        <v>151</v>
      </c>
      <c r="C69" s="2"/>
      <c r="D69" s="2"/>
      <c r="E69" s="2"/>
      <c r="F69" s="13"/>
    </row>
    <row r="70" spans="2:6" ht="12.75">
      <c r="B70" s="12"/>
      <c r="C70" s="2"/>
      <c r="D70" s="2"/>
      <c r="E70" s="2"/>
      <c r="F70" s="13"/>
    </row>
    <row r="71" spans="2:6" ht="15">
      <c r="B71" s="126" t="s">
        <v>152</v>
      </c>
      <c r="C71" s="2"/>
      <c r="D71" s="2"/>
      <c r="E71" s="2"/>
      <c r="F71" s="13"/>
    </row>
    <row r="72" spans="2:6" ht="12.75">
      <c r="B72" s="12"/>
      <c r="C72" s="2"/>
      <c r="D72" s="2"/>
      <c r="E72" s="2"/>
      <c r="F72" s="13"/>
    </row>
    <row r="73" spans="2:6" ht="12.75">
      <c r="B73" s="12"/>
      <c r="C73" s="2"/>
      <c r="D73" s="2"/>
      <c r="E73" s="2"/>
      <c r="F73" s="13"/>
    </row>
    <row r="74" spans="2:6" ht="12.75">
      <c r="B74" s="12"/>
      <c r="C74" s="2"/>
      <c r="D74" s="2"/>
      <c r="E74" s="2"/>
      <c r="F74" s="13"/>
    </row>
    <row r="75" spans="2:6" ht="12.75">
      <c r="B75" s="12" t="s">
        <v>153</v>
      </c>
      <c r="C75" s="2"/>
      <c r="D75" s="2"/>
      <c r="E75" s="2"/>
      <c r="F75" s="13"/>
    </row>
    <row r="76" spans="2:6" ht="12.75">
      <c r="B76" s="12"/>
      <c r="C76" s="2"/>
      <c r="D76" s="2"/>
      <c r="E76" s="2"/>
      <c r="F76" s="13"/>
    </row>
    <row r="77" spans="2:6" ht="12.75">
      <c r="B77" s="12" t="s">
        <v>154</v>
      </c>
      <c r="C77" s="2"/>
      <c r="D77" s="2"/>
      <c r="E77" s="2"/>
      <c r="F77" s="13"/>
    </row>
    <row r="78" spans="2:6" ht="12.75">
      <c r="B78" s="16" t="s">
        <v>286</v>
      </c>
      <c r="C78" s="2"/>
      <c r="D78" s="2"/>
      <c r="E78" s="2"/>
      <c r="F78" s="13"/>
    </row>
    <row r="79" spans="2:6" ht="12.75">
      <c r="B79" s="16" t="s">
        <v>275</v>
      </c>
      <c r="C79" s="2"/>
      <c r="D79" s="2"/>
      <c r="E79" s="2"/>
      <c r="F79" s="13"/>
    </row>
    <row r="80" spans="2:6" ht="13.5" thickBot="1">
      <c r="B80" s="121" t="s">
        <v>167</v>
      </c>
      <c r="C80" s="1"/>
      <c r="D80" s="1"/>
      <c r="E80" s="1"/>
      <c r="F80" s="17"/>
    </row>
  </sheetData>
  <sheetProtection/>
  <mergeCells count="18">
    <mergeCell ref="E58:F58"/>
    <mergeCell ref="C26:E26"/>
    <mergeCell ref="C3:D3"/>
    <mergeCell ref="C8:D8"/>
    <mergeCell ref="C12:D12"/>
    <mergeCell ref="C16:D16"/>
    <mergeCell ref="C24:F24"/>
    <mergeCell ref="C25:E25"/>
    <mergeCell ref="F32:F33"/>
    <mergeCell ref="C34:C35"/>
    <mergeCell ref="D34:D35"/>
    <mergeCell ref="E34:E35"/>
    <mergeCell ref="F34:F35"/>
    <mergeCell ref="B32:B33"/>
    <mergeCell ref="B34:B35"/>
    <mergeCell ref="C32:C33"/>
    <mergeCell ref="D32:D33"/>
    <mergeCell ref="E32:E33"/>
  </mergeCells>
  <hyperlinks>
    <hyperlink ref="A1" location="Welcome!B11" display="Detailed expenses"/>
  </hyperlink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0"/>
  <sheetViews>
    <sheetView zoomScalePageLayoutView="0" workbookViewId="0" topLeftCell="A1">
      <selection activeCell="H33" sqref="H33"/>
    </sheetView>
  </sheetViews>
  <sheetFormatPr defaultColWidth="9.140625" defaultRowHeight="12.75"/>
  <cols>
    <col min="2" max="2" width="13.57421875" style="0" customWidth="1"/>
    <col min="3" max="3" width="4.421875" style="0" customWidth="1"/>
    <col min="4" max="4" width="9.57421875" style="0" customWidth="1"/>
    <col min="5" max="5" width="10.7109375" style="0" customWidth="1"/>
    <col min="6" max="6" width="2.57421875" style="0" customWidth="1"/>
    <col min="7" max="7" width="13.140625" style="0" customWidth="1"/>
    <col min="8" max="8" width="7.28125" style="0" customWidth="1"/>
    <col min="9" max="9" width="14.00390625" style="0" customWidth="1"/>
    <col min="10" max="10" width="9.7109375" style="0" customWidth="1"/>
    <col min="11" max="11" width="10.421875" style="0" customWidth="1"/>
    <col min="12" max="12" width="10.00390625" style="0" customWidth="1"/>
    <col min="13" max="13" width="2.57421875" style="0" customWidth="1"/>
    <col min="14" max="14" width="62.28125" style="0" customWidth="1"/>
    <col min="15" max="15" width="12.57421875" style="0" customWidth="1"/>
  </cols>
  <sheetData>
    <row r="1" ht="13.5" thickBot="1">
      <c r="A1" s="118" t="s">
        <v>225</v>
      </c>
    </row>
    <row r="2" spans="2:12" ht="16.5" customHeight="1">
      <c r="B2" s="100" t="s">
        <v>220</v>
      </c>
      <c r="C2" s="18"/>
      <c r="D2" s="18"/>
      <c r="E2" s="18"/>
      <c r="F2" s="18"/>
      <c r="G2" s="18"/>
      <c r="H2" s="18"/>
      <c r="I2" s="18"/>
      <c r="J2" s="18"/>
      <c r="K2" s="18"/>
      <c r="L2" s="11"/>
    </row>
    <row r="3" spans="2:12" ht="16.5" customHeight="1" thickBot="1">
      <c r="B3" s="12" t="s">
        <v>29</v>
      </c>
      <c r="C3" s="200"/>
      <c r="D3" s="200"/>
      <c r="E3" s="106" t="s">
        <v>229</v>
      </c>
      <c r="F3" s="2"/>
      <c r="G3" s="2" t="s">
        <v>30</v>
      </c>
      <c r="H3" s="2"/>
      <c r="I3" s="104"/>
      <c r="J3" s="4"/>
      <c r="K3" s="2" t="s">
        <v>228</v>
      </c>
      <c r="L3" s="13">
        <f>DATEDIF(C3,I3,"D")</f>
        <v>0</v>
      </c>
    </row>
    <row r="4" spans="2:12" ht="16.5" customHeight="1" thickBot="1">
      <c r="B4" s="12" t="s">
        <v>29</v>
      </c>
      <c r="C4" s="201"/>
      <c r="D4" s="201"/>
      <c r="E4" s="2"/>
      <c r="F4" s="2"/>
      <c r="G4" s="2" t="s">
        <v>30</v>
      </c>
      <c r="H4" s="2"/>
      <c r="I4" s="104"/>
      <c r="J4" s="2"/>
      <c r="K4" s="2" t="s">
        <v>228</v>
      </c>
      <c r="L4" s="13">
        <f>DATEDIF(C4,I4,"D")</f>
        <v>0</v>
      </c>
    </row>
    <row r="5" spans="2:12" ht="16.5" customHeight="1" thickBot="1">
      <c r="B5" s="12" t="s">
        <v>29</v>
      </c>
      <c r="C5" s="201"/>
      <c r="D5" s="201"/>
      <c r="E5" s="2"/>
      <c r="F5" s="2"/>
      <c r="G5" s="2" t="s">
        <v>30</v>
      </c>
      <c r="H5" s="2"/>
      <c r="I5" s="104"/>
      <c r="J5" s="2"/>
      <c r="K5" s="2" t="s">
        <v>228</v>
      </c>
      <c r="L5" s="13">
        <f>DATEDIF(C5,I5,"D")</f>
        <v>0</v>
      </c>
    </row>
    <row r="6" spans="2:12" ht="16.5" customHeight="1" thickBot="1">
      <c r="B6" s="14"/>
      <c r="C6" s="105"/>
      <c r="D6" s="105"/>
      <c r="E6" s="10" t="s">
        <v>92</v>
      </c>
      <c r="F6" s="2"/>
      <c r="G6" s="2"/>
      <c r="H6" s="2"/>
      <c r="I6" s="2"/>
      <c r="J6" s="2"/>
      <c r="K6" s="1"/>
      <c r="L6" s="13"/>
    </row>
    <row r="7" spans="2:14" ht="16.5" customHeight="1" thickBot="1">
      <c r="B7" s="15" t="s">
        <v>33</v>
      </c>
      <c r="C7" s="2"/>
      <c r="D7" s="2"/>
      <c r="E7" s="2"/>
      <c r="F7" s="2"/>
      <c r="G7" s="2"/>
      <c r="H7" s="2"/>
      <c r="I7" s="2"/>
      <c r="J7" s="2"/>
      <c r="K7" s="2"/>
      <c r="L7" s="13"/>
      <c r="N7" t="s">
        <v>231</v>
      </c>
    </row>
    <row r="8" spans="2:12" ht="16.5" customHeight="1" thickBot="1">
      <c r="B8" s="16" t="s">
        <v>221</v>
      </c>
      <c r="C8" s="2"/>
      <c r="D8" s="2"/>
      <c r="E8" s="2"/>
      <c r="F8" s="2"/>
      <c r="G8" s="2"/>
      <c r="H8" s="2"/>
      <c r="I8" s="6"/>
      <c r="J8" s="19" t="s">
        <v>94</v>
      </c>
      <c r="K8" s="20"/>
      <c r="L8" s="21"/>
    </row>
    <row r="9" spans="2:12" ht="16.5" customHeight="1" thickBot="1">
      <c r="B9" s="16" t="s">
        <v>34</v>
      </c>
      <c r="C9" s="2"/>
      <c r="D9" s="2"/>
      <c r="E9" s="2"/>
      <c r="F9" s="2"/>
      <c r="G9" s="2"/>
      <c r="H9" s="2"/>
      <c r="I9" s="6"/>
      <c r="J9" s="19" t="s">
        <v>94</v>
      </c>
      <c r="K9" s="20"/>
      <c r="L9" s="21"/>
    </row>
    <row r="10" spans="2:12" ht="16.5" customHeight="1">
      <c r="B10" s="15" t="s">
        <v>222</v>
      </c>
      <c r="C10" s="2"/>
      <c r="D10" s="2"/>
      <c r="E10" s="2"/>
      <c r="F10" s="2"/>
      <c r="G10" s="2"/>
      <c r="H10" s="2"/>
      <c r="I10" s="2"/>
      <c r="J10" s="2"/>
      <c r="K10" s="2"/>
      <c r="L10" s="13"/>
    </row>
    <row r="11" spans="2:12" ht="16.5" customHeight="1" thickBot="1">
      <c r="B11" s="44"/>
      <c r="C11" s="2"/>
      <c r="D11" s="9" t="s">
        <v>223</v>
      </c>
      <c r="E11" s="2"/>
      <c r="F11" s="2"/>
      <c r="G11" s="2"/>
      <c r="H11" s="2"/>
      <c r="I11" s="2"/>
      <c r="J11" s="2"/>
      <c r="K11" s="1"/>
      <c r="L11" s="13"/>
    </row>
    <row r="12" spans="2:12" ht="16.5" customHeight="1" thickBot="1">
      <c r="B12" s="22" t="s">
        <v>27</v>
      </c>
      <c r="C12" s="23"/>
      <c r="D12" s="23"/>
      <c r="E12" s="23"/>
      <c r="F12" s="23"/>
      <c r="G12" s="23"/>
      <c r="H12" s="23"/>
      <c r="I12" s="23"/>
      <c r="J12" s="1"/>
      <c r="K12" s="1"/>
      <c r="L12" s="17"/>
    </row>
    <row r="13" spans="2:13" ht="6" customHeight="1">
      <c r="B13" s="12"/>
      <c r="C13" s="2"/>
      <c r="D13" s="2"/>
      <c r="E13" s="2"/>
      <c r="F13" s="2"/>
      <c r="G13" s="2"/>
      <c r="H13" s="2"/>
      <c r="I13" s="2"/>
      <c r="J13" s="2"/>
      <c r="K13" s="2"/>
      <c r="L13" s="13"/>
      <c r="M13" s="2"/>
    </row>
    <row r="14" spans="2:12" ht="8.25" customHeight="1">
      <c r="B14" s="12"/>
      <c r="C14" s="2"/>
      <c r="D14" s="2"/>
      <c r="E14" s="2"/>
      <c r="F14" s="2"/>
      <c r="G14" s="2"/>
      <c r="H14" s="2"/>
      <c r="I14" s="2"/>
      <c r="J14" s="2"/>
      <c r="K14" s="2"/>
      <c r="L14" s="13"/>
    </row>
    <row r="15" spans="2:12" ht="16.5" customHeight="1">
      <c r="B15" s="32" t="s">
        <v>224</v>
      </c>
      <c r="C15" s="2"/>
      <c r="D15" s="2"/>
      <c r="E15" s="2"/>
      <c r="F15" s="2"/>
      <c r="G15" s="2"/>
      <c r="H15" s="2"/>
      <c r="I15" s="2"/>
      <c r="J15" s="2"/>
      <c r="K15" s="2"/>
      <c r="L15" s="13"/>
    </row>
    <row r="16" spans="2:12" ht="6" customHeight="1">
      <c r="B16" s="12"/>
      <c r="C16" s="2"/>
      <c r="D16" s="2"/>
      <c r="E16" s="2"/>
      <c r="F16" s="2"/>
      <c r="G16" s="2"/>
      <c r="H16" s="2"/>
      <c r="I16" s="2"/>
      <c r="J16" s="2"/>
      <c r="K16" s="2"/>
      <c r="L16" s="13"/>
    </row>
    <row r="17" spans="2:12" ht="16.5" customHeight="1">
      <c r="B17" s="12" t="s">
        <v>20</v>
      </c>
      <c r="C17" s="159"/>
      <c r="D17" s="159"/>
      <c r="E17" s="159"/>
      <c r="F17" s="2"/>
      <c r="G17" s="2"/>
      <c r="H17" s="2"/>
      <c r="I17" s="3" t="s">
        <v>21</v>
      </c>
      <c r="J17" s="159"/>
      <c r="K17" s="159"/>
      <c r="L17" s="13"/>
    </row>
    <row r="18" spans="2:12" ht="16.5" customHeight="1">
      <c r="B18" s="165" t="s">
        <v>208</v>
      </c>
      <c r="C18" s="166"/>
      <c r="D18" s="166"/>
      <c r="E18" s="166"/>
      <c r="F18" s="166"/>
      <c r="G18" s="166"/>
      <c r="H18" s="166"/>
      <c r="I18" s="166"/>
      <c r="J18" s="166"/>
      <c r="K18" s="166"/>
      <c r="L18" s="167"/>
    </row>
    <row r="19" spans="2:12" ht="16.5" customHeight="1" thickBot="1">
      <c r="B19" s="162" t="s">
        <v>93</v>
      </c>
      <c r="C19" s="163"/>
      <c r="D19" s="163"/>
      <c r="E19" s="163"/>
      <c r="F19" s="163"/>
      <c r="G19" s="163"/>
      <c r="H19" s="163"/>
      <c r="I19" s="163"/>
      <c r="J19" s="163"/>
      <c r="K19" s="163"/>
      <c r="L19" s="164"/>
    </row>
    <row r="20" spans="3:4" ht="12.75">
      <c r="C20" s="2"/>
      <c r="D20" s="2"/>
    </row>
  </sheetData>
  <sheetProtection/>
  <mergeCells count="7">
    <mergeCell ref="C17:E17"/>
    <mergeCell ref="J17:K17"/>
    <mergeCell ref="B18:L18"/>
    <mergeCell ref="B19:L19"/>
    <mergeCell ref="C3:D3"/>
    <mergeCell ref="C4:D4"/>
    <mergeCell ref="C5:D5"/>
  </mergeCells>
  <hyperlinks>
    <hyperlink ref="A1" location="Welcome!B10" display="Medicare Exemption"/>
  </hyperlinks>
  <printOptions/>
  <pageMargins left="0.73" right="0.25" top="0.36" bottom="0.44" header="0.3" footer="0.2"/>
  <pageSetup horizontalDpi="600" verticalDpi="600" orientation="portrait" paperSize="9" scale="95" r:id="rId1"/>
  <headerFooter alignWithMargins="0">
    <oddFooter>&amp;LSUBJECT TO CONDITIONS</oddFooter>
  </headerFooter>
</worksheet>
</file>

<file path=xl/worksheets/sheet5.xml><?xml version="1.0" encoding="utf-8"?>
<worksheet xmlns="http://schemas.openxmlformats.org/spreadsheetml/2006/main" xmlns:r="http://schemas.openxmlformats.org/officeDocument/2006/relationships">
  <dimension ref="A3:G42"/>
  <sheetViews>
    <sheetView zoomScalePageLayoutView="0" workbookViewId="0" topLeftCell="A1">
      <selection activeCell="E28" sqref="E28"/>
    </sheetView>
  </sheetViews>
  <sheetFormatPr defaultColWidth="9.140625" defaultRowHeight="12.75"/>
  <cols>
    <col min="1" max="1" width="12.7109375" style="0" customWidth="1"/>
    <col min="2" max="2" width="29.421875" style="0" customWidth="1"/>
    <col min="3" max="3" width="46.57421875" style="0" customWidth="1"/>
    <col min="4" max="4" width="16.00390625" style="0" customWidth="1"/>
    <col min="5" max="5" width="12.57421875" style="0" customWidth="1"/>
    <col min="6" max="6" width="12.28125" style="0" customWidth="1"/>
    <col min="7" max="7" width="17.8515625" style="0" customWidth="1"/>
  </cols>
  <sheetData>
    <row r="3" spans="2:7" ht="20.25" customHeight="1">
      <c r="B3" s="94" t="s">
        <v>194</v>
      </c>
      <c r="C3" s="42"/>
      <c r="D3" s="113" t="s">
        <v>245</v>
      </c>
      <c r="E3" s="113" t="s">
        <v>246</v>
      </c>
      <c r="F3" s="113" t="s">
        <v>247</v>
      </c>
      <c r="G3" s="43"/>
    </row>
    <row r="4" spans="2:7" ht="12.75">
      <c r="B4" s="44"/>
      <c r="C4" s="2"/>
      <c r="D4" s="107" t="s">
        <v>238</v>
      </c>
      <c r="E4" s="107" t="s">
        <v>239</v>
      </c>
      <c r="F4" s="107" t="s">
        <v>240</v>
      </c>
      <c r="G4" s="45"/>
    </row>
    <row r="5" spans="2:7" ht="60">
      <c r="B5" s="44"/>
      <c r="C5" s="2"/>
      <c r="D5" s="110" t="s">
        <v>184</v>
      </c>
      <c r="E5" s="110" t="s">
        <v>184</v>
      </c>
      <c r="F5" s="110" t="s">
        <v>184</v>
      </c>
      <c r="G5" s="111" t="s">
        <v>185</v>
      </c>
    </row>
    <row r="6" spans="2:7" ht="14.25">
      <c r="B6" s="87" t="s">
        <v>186</v>
      </c>
      <c r="C6" s="88" t="s">
        <v>187</v>
      </c>
      <c r="D6" s="89">
        <v>0</v>
      </c>
      <c r="E6" s="89">
        <v>0</v>
      </c>
      <c r="F6" s="89">
        <v>35</v>
      </c>
      <c r="G6" s="90">
        <v>35</v>
      </c>
    </row>
    <row r="7" spans="2:7" ht="12.75">
      <c r="B7" s="44"/>
      <c r="C7" s="2"/>
      <c r="D7" s="89"/>
      <c r="E7" s="89"/>
      <c r="F7" s="89"/>
      <c r="G7" s="90"/>
    </row>
    <row r="8" spans="2:7" ht="14.25">
      <c r="B8" s="87" t="s">
        <v>188</v>
      </c>
      <c r="C8" s="88" t="s">
        <v>189</v>
      </c>
      <c r="D8" s="89">
        <v>0</v>
      </c>
      <c r="E8" s="89">
        <v>0</v>
      </c>
      <c r="F8" s="89">
        <v>150</v>
      </c>
      <c r="G8" s="90">
        <v>0</v>
      </c>
    </row>
    <row r="9" spans="2:7" ht="12.75">
      <c r="B9" s="44"/>
      <c r="C9" s="2"/>
      <c r="D9" s="89"/>
      <c r="E9" s="89"/>
      <c r="F9" s="89"/>
      <c r="G9" s="90"/>
    </row>
    <row r="10" spans="2:7" ht="14.25">
      <c r="B10" s="87" t="s">
        <v>190</v>
      </c>
      <c r="C10" s="88" t="s">
        <v>235</v>
      </c>
      <c r="D10" s="89">
        <v>0</v>
      </c>
      <c r="E10" s="89">
        <v>0</v>
      </c>
      <c r="F10" s="89">
        <f>20*48*0.07</f>
        <v>67.2</v>
      </c>
      <c r="G10" s="89">
        <f>20*48*0.07</f>
        <v>67.2</v>
      </c>
    </row>
    <row r="11" spans="2:7" ht="12.75">
      <c r="B11" s="44"/>
      <c r="C11" s="2"/>
      <c r="D11" s="89"/>
      <c r="E11" s="89"/>
      <c r="F11" s="89"/>
      <c r="G11" s="90"/>
    </row>
    <row r="12" spans="2:7" ht="14.25">
      <c r="B12" s="87" t="s">
        <v>191</v>
      </c>
      <c r="C12" s="88" t="s">
        <v>236</v>
      </c>
      <c r="D12" s="89">
        <v>0</v>
      </c>
      <c r="E12" s="89">
        <v>0</v>
      </c>
      <c r="F12" s="89">
        <f>20*48*0.01</f>
        <v>9.6</v>
      </c>
      <c r="G12" s="89">
        <f>20*48*0.01</f>
        <v>9.6</v>
      </c>
    </row>
    <row r="13" spans="2:7" ht="12.75">
      <c r="B13" s="44"/>
      <c r="C13" s="2"/>
      <c r="D13" s="89"/>
      <c r="E13" s="89"/>
      <c r="F13" s="89"/>
      <c r="G13" s="90"/>
    </row>
    <row r="14" spans="2:7" ht="14.25">
      <c r="B14" s="87" t="s">
        <v>192</v>
      </c>
      <c r="C14" s="88" t="s">
        <v>237</v>
      </c>
      <c r="D14" s="89">
        <v>0</v>
      </c>
      <c r="E14" s="89">
        <v>0</v>
      </c>
      <c r="F14" s="89">
        <f>20*48*0.09</f>
        <v>86.39999999999999</v>
      </c>
      <c r="G14" s="89">
        <f>20*48*0.09</f>
        <v>86.39999999999999</v>
      </c>
    </row>
    <row r="15" spans="2:7" ht="12.75">
      <c r="B15" s="44"/>
      <c r="C15" s="2"/>
      <c r="D15" s="2"/>
      <c r="E15" s="2"/>
      <c r="F15" s="2"/>
      <c r="G15" s="45"/>
    </row>
    <row r="16" spans="2:7" ht="15.75" thickBot="1">
      <c r="B16" s="95" t="s">
        <v>193</v>
      </c>
      <c r="C16" s="2"/>
      <c r="D16" s="24">
        <f>SUM(D6:D14)</f>
        <v>0</v>
      </c>
      <c r="E16" s="24"/>
      <c r="F16" s="24">
        <f>SUM(F6:F14)</f>
        <v>348.2</v>
      </c>
      <c r="G16" s="91">
        <f>SUM(G6:G14)</f>
        <v>198.2</v>
      </c>
    </row>
    <row r="17" spans="2:7" ht="13.5" thickTop="1">
      <c r="B17" s="44"/>
      <c r="C17" s="2"/>
      <c r="D17" s="2"/>
      <c r="E17" s="2"/>
      <c r="F17" s="2"/>
      <c r="G17" s="45"/>
    </row>
    <row r="18" spans="2:7" ht="12.75">
      <c r="B18" s="44"/>
      <c r="C18" s="2"/>
      <c r="D18" s="2"/>
      <c r="E18" s="2"/>
      <c r="F18" s="2"/>
      <c r="G18" s="45"/>
    </row>
    <row r="19" spans="2:7" ht="12.75">
      <c r="B19" s="92" t="s">
        <v>195</v>
      </c>
      <c r="C19" s="20" t="s">
        <v>248</v>
      </c>
      <c r="D19" s="2"/>
      <c r="E19" s="2"/>
      <c r="F19" s="2"/>
      <c r="G19" s="45"/>
    </row>
    <row r="20" spans="2:7" ht="12.75">
      <c r="B20" s="44"/>
      <c r="C20" s="2"/>
      <c r="D20" s="2"/>
      <c r="E20" s="2"/>
      <c r="F20" s="2"/>
      <c r="G20" s="45"/>
    </row>
    <row r="21" spans="2:7" ht="12.75">
      <c r="B21" s="81" t="s">
        <v>196</v>
      </c>
      <c r="C21" s="10" t="s">
        <v>280</v>
      </c>
      <c r="D21" s="89">
        <f>20*48*0.52</f>
        <v>499.20000000000005</v>
      </c>
      <c r="E21" s="2"/>
      <c r="G21" s="90"/>
    </row>
    <row r="22" spans="2:7" ht="12.75">
      <c r="B22" s="81"/>
      <c r="C22" s="109" t="s">
        <v>232</v>
      </c>
      <c r="D22" s="89">
        <v>150</v>
      </c>
      <c r="E22" s="89">
        <v>0</v>
      </c>
      <c r="F22" s="115">
        <f>+D22</f>
        <v>150</v>
      </c>
      <c r="G22" s="90"/>
    </row>
    <row r="23" spans="2:7" ht="12.75">
      <c r="B23" s="81"/>
      <c r="C23" s="109" t="s">
        <v>233</v>
      </c>
      <c r="D23" s="89">
        <v>135</v>
      </c>
      <c r="E23" s="89">
        <v>0</v>
      </c>
      <c r="F23" s="115">
        <f>+D23</f>
        <v>135</v>
      </c>
      <c r="G23" s="90"/>
    </row>
    <row r="24" spans="2:7" ht="12.75">
      <c r="B24" s="81"/>
      <c r="C24" s="109" t="s">
        <v>241</v>
      </c>
      <c r="D24" s="89">
        <v>165</v>
      </c>
      <c r="E24" s="89">
        <v>0</v>
      </c>
      <c r="F24" s="115">
        <f>+D24</f>
        <v>165</v>
      </c>
      <c r="G24" s="90"/>
    </row>
    <row r="25" spans="2:7" ht="12.75">
      <c r="B25" s="81"/>
      <c r="C25" s="109" t="s">
        <v>242</v>
      </c>
      <c r="D25" s="114">
        <v>0</v>
      </c>
      <c r="E25" s="114">
        <v>0</v>
      </c>
      <c r="F25" s="115">
        <f>+D25</f>
        <v>0</v>
      </c>
      <c r="G25" s="90"/>
    </row>
    <row r="26" spans="2:7" ht="12.75">
      <c r="B26" s="44"/>
      <c r="C26" s="2"/>
      <c r="D26" s="2"/>
      <c r="E26" s="2"/>
      <c r="F26" s="89"/>
      <c r="G26" s="90"/>
    </row>
    <row r="27" spans="2:7" ht="12.75">
      <c r="B27" s="81" t="s">
        <v>197</v>
      </c>
      <c r="C27" s="10" t="s">
        <v>280</v>
      </c>
      <c r="E27" s="89">
        <f>250*0.8*4</f>
        <v>800</v>
      </c>
      <c r="F27" s="89"/>
      <c r="G27" s="90"/>
    </row>
    <row r="28" spans="2:7" ht="12.75">
      <c r="B28" s="44"/>
      <c r="C28" s="2"/>
      <c r="D28" s="2"/>
      <c r="E28" s="2"/>
      <c r="F28" s="89"/>
      <c r="G28" s="90"/>
    </row>
    <row r="29" spans="2:7" ht="12.75">
      <c r="B29" s="44"/>
      <c r="C29" s="2"/>
      <c r="D29" s="2"/>
      <c r="E29" s="2"/>
      <c r="F29" s="89"/>
      <c r="G29" s="90"/>
    </row>
    <row r="30" spans="2:7" ht="12.75">
      <c r="B30" s="44"/>
      <c r="C30" s="2"/>
      <c r="D30" s="2"/>
      <c r="E30" s="2"/>
      <c r="F30" s="89"/>
      <c r="G30" s="90"/>
    </row>
    <row r="31" spans="2:7" ht="13.5" thickBot="1">
      <c r="B31" s="44"/>
      <c r="C31" s="2"/>
      <c r="D31" s="25">
        <f>SUM(D21:D27)</f>
        <v>949.2</v>
      </c>
      <c r="E31" s="25">
        <f>SUM(E21:E27)</f>
        <v>800</v>
      </c>
      <c r="F31" s="25">
        <f>SUM(F16:F30)</f>
        <v>798.2</v>
      </c>
      <c r="G31" s="25">
        <f>SUM(G16)</f>
        <v>198.2</v>
      </c>
    </row>
    <row r="32" spans="2:7" ht="13.5" thickTop="1">
      <c r="B32" s="44"/>
      <c r="C32" s="2"/>
      <c r="D32" s="2"/>
      <c r="E32" s="2"/>
      <c r="F32" s="2"/>
      <c r="G32" s="45"/>
    </row>
    <row r="33" spans="2:7" ht="12.75">
      <c r="B33" s="93" t="s">
        <v>198</v>
      </c>
      <c r="C33" s="2"/>
      <c r="D33" s="2"/>
      <c r="E33" s="2"/>
      <c r="F33" s="2"/>
      <c r="G33" s="45"/>
    </row>
    <row r="34" spans="2:7" ht="12.75">
      <c r="B34" s="50"/>
      <c r="C34" s="51"/>
      <c r="D34" s="51"/>
      <c r="E34" s="51"/>
      <c r="F34" s="51"/>
      <c r="G34" s="52"/>
    </row>
    <row r="39" spans="1:2" ht="12.75">
      <c r="A39" s="112" t="s">
        <v>244</v>
      </c>
      <c r="B39" s="112" t="s">
        <v>290</v>
      </c>
    </row>
    <row r="40" ht="12.75">
      <c r="B40" t="s">
        <v>243</v>
      </c>
    </row>
    <row r="42" spans="1:2" ht="12.75">
      <c r="A42" s="112" t="s">
        <v>234</v>
      </c>
      <c r="B42" s="112" t="s">
        <v>249</v>
      </c>
    </row>
  </sheetData>
  <sheetProtection/>
  <hyperlinks>
    <hyperlink ref="B33" location="'Detailed Expesnes'!A1" display="Back to Detailed Expesnes"/>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54"/>
  <sheetViews>
    <sheetView tabSelected="1" zoomScalePageLayoutView="0" workbookViewId="0" topLeftCell="A1">
      <selection activeCell="B48" sqref="B48"/>
    </sheetView>
  </sheetViews>
  <sheetFormatPr defaultColWidth="9.140625" defaultRowHeight="12.75"/>
  <cols>
    <col min="2" max="2" width="32.8515625" style="0" customWidth="1"/>
    <col min="3" max="3" width="4.8515625" style="0" customWidth="1"/>
    <col min="4" max="5" width="19.28125" style="0" customWidth="1"/>
    <col min="6" max="6" width="18.421875" style="0" customWidth="1"/>
  </cols>
  <sheetData>
    <row r="1" ht="12.75">
      <c r="A1" s="118" t="s">
        <v>200</v>
      </c>
    </row>
    <row r="2" spans="2:6" ht="21">
      <c r="B2" s="202" t="s">
        <v>95</v>
      </c>
      <c r="C2" s="203"/>
      <c r="D2" s="66" t="s">
        <v>217</v>
      </c>
      <c r="E2" s="66" t="s">
        <v>218</v>
      </c>
      <c r="F2" s="66" t="s">
        <v>292</v>
      </c>
    </row>
    <row r="3" spans="2:6" ht="12.75">
      <c r="B3" s="44"/>
      <c r="C3" s="2"/>
      <c r="D3" s="55"/>
      <c r="E3" s="55"/>
      <c r="F3" s="55"/>
    </row>
    <row r="4" spans="2:6" ht="16.5" customHeight="1">
      <c r="B4" s="44" t="s">
        <v>96</v>
      </c>
      <c r="C4" s="46"/>
      <c r="D4" s="55"/>
      <c r="E4" s="55"/>
      <c r="F4" s="55"/>
    </row>
    <row r="5" spans="2:6" ht="9" customHeight="1">
      <c r="B5" s="44"/>
      <c r="C5" s="46"/>
      <c r="D5" s="55"/>
      <c r="E5" s="55"/>
      <c r="F5" s="55"/>
    </row>
    <row r="6" spans="2:6" ht="16.5" customHeight="1">
      <c r="B6" s="44" t="s">
        <v>97</v>
      </c>
      <c r="C6" s="46"/>
      <c r="D6" s="55"/>
      <c r="E6" s="55"/>
      <c r="F6" s="55"/>
    </row>
    <row r="7" spans="2:6" ht="8.25" customHeight="1">
      <c r="B7" s="44"/>
      <c r="C7" s="46"/>
      <c r="D7" s="55"/>
      <c r="E7" s="55"/>
      <c r="F7" s="55"/>
    </row>
    <row r="8" spans="2:6" ht="16.5" customHeight="1">
      <c r="B8" s="44" t="s">
        <v>98</v>
      </c>
      <c r="C8" s="46"/>
      <c r="D8" s="55"/>
      <c r="E8" s="55"/>
      <c r="F8" s="55"/>
    </row>
    <row r="9" spans="2:6" ht="6.75" customHeight="1">
      <c r="B9" s="44"/>
      <c r="C9" s="46"/>
      <c r="D9" s="55"/>
      <c r="E9" s="55"/>
      <c r="F9" s="55"/>
    </row>
    <row r="10" spans="2:6" ht="16.5" customHeight="1">
      <c r="B10" s="44" t="s">
        <v>99</v>
      </c>
      <c r="C10" s="46"/>
      <c r="D10" s="55"/>
      <c r="E10" s="55"/>
      <c r="F10" s="55"/>
    </row>
    <row r="11" spans="2:6" ht="6" customHeight="1">
      <c r="B11" s="44"/>
      <c r="C11" s="46"/>
      <c r="D11" s="55"/>
      <c r="E11" s="55"/>
      <c r="F11" s="55"/>
    </row>
    <row r="12" spans="2:6" ht="16.5" customHeight="1">
      <c r="B12" s="44" t="s">
        <v>100</v>
      </c>
      <c r="C12" s="46"/>
      <c r="D12" s="55"/>
      <c r="E12" s="55"/>
      <c r="F12" s="55"/>
    </row>
    <row r="13" spans="2:6" ht="12.75" customHeight="1">
      <c r="B13" s="44"/>
      <c r="C13" s="2"/>
      <c r="D13" s="55"/>
      <c r="E13" s="55"/>
      <c r="F13" s="55"/>
    </row>
    <row r="14" spans="2:6" ht="16.5" customHeight="1">
      <c r="B14" s="204" t="s">
        <v>101</v>
      </c>
      <c r="C14" s="205"/>
      <c r="D14" s="205"/>
      <c r="E14" s="205"/>
      <c r="F14" s="206"/>
    </row>
    <row r="15" spans="2:6" ht="16.5" customHeight="1">
      <c r="B15" s="63"/>
      <c r="C15" s="64"/>
      <c r="D15" s="64"/>
      <c r="E15" s="64"/>
      <c r="F15" s="65"/>
    </row>
    <row r="16" spans="2:6" ht="16.5" customHeight="1">
      <c r="B16" s="61" t="s">
        <v>88</v>
      </c>
      <c r="C16" s="54"/>
      <c r="D16" s="60" t="s">
        <v>87</v>
      </c>
      <c r="E16" s="60" t="s">
        <v>87</v>
      </c>
      <c r="F16" s="60" t="s">
        <v>87</v>
      </c>
    </row>
    <row r="17" spans="2:6" ht="16.5" customHeight="1">
      <c r="B17" s="48" t="s">
        <v>102</v>
      </c>
      <c r="C17" s="45"/>
      <c r="D17" s="56"/>
      <c r="E17" s="56"/>
      <c r="F17" s="55"/>
    </row>
    <row r="18" spans="2:6" ht="16.5" customHeight="1">
      <c r="B18" s="44" t="s">
        <v>103</v>
      </c>
      <c r="C18" s="45"/>
      <c r="D18" s="56"/>
      <c r="E18" s="56"/>
      <c r="F18" s="55"/>
    </row>
    <row r="19" spans="2:6" ht="16.5" customHeight="1">
      <c r="B19" s="98" t="s">
        <v>219</v>
      </c>
      <c r="C19" s="45"/>
      <c r="D19" s="56"/>
      <c r="E19" s="56"/>
      <c r="F19" s="55"/>
    </row>
    <row r="20" spans="2:6" ht="16.5" customHeight="1">
      <c r="B20" s="44" t="s">
        <v>104</v>
      </c>
      <c r="C20" s="45"/>
      <c r="D20" s="59"/>
      <c r="E20" s="59"/>
      <c r="F20" s="41"/>
    </row>
    <row r="21" spans="2:6" ht="16.5" customHeight="1" thickBot="1">
      <c r="B21" s="44"/>
      <c r="C21" s="62" t="s">
        <v>105</v>
      </c>
      <c r="D21" s="58">
        <f>SUM(D18:D20)</f>
        <v>0</v>
      </c>
      <c r="E21" s="58"/>
      <c r="F21" s="58">
        <f>SUM(F18:F20)</f>
        <v>0</v>
      </c>
    </row>
    <row r="22" spans="2:6" ht="16.5" customHeight="1" thickTop="1">
      <c r="B22" s="53" t="s">
        <v>106</v>
      </c>
      <c r="C22" s="45"/>
      <c r="D22" s="56"/>
      <c r="E22" s="56"/>
      <c r="F22" s="55"/>
    </row>
    <row r="23" spans="2:6" ht="16.5" customHeight="1">
      <c r="B23" s="44" t="s">
        <v>107</v>
      </c>
      <c r="C23" s="45"/>
      <c r="D23" s="56"/>
      <c r="E23" s="56"/>
      <c r="F23" s="55"/>
    </row>
    <row r="24" spans="2:6" ht="16.5" customHeight="1">
      <c r="B24" s="44" t="s">
        <v>108</v>
      </c>
      <c r="C24" s="45"/>
      <c r="D24" s="56"/>
      <c r="E24" s="56"/>
      <c r="F24" s="55"/>
    </row>
    <row r="25" spans="2:6" ht="16.5" customHeight="1">
      <c r="B25" s="44" t="s">
        <v>109</v>
      </c>
      <c r="C25" s="45"/>
      <c r="D25" s="56"/>
      <c r="E25" s="56"/>
      <c r="F25" s="55"/>
    </row>
    <row r="26" spans="2:6" ht="16.5" customHeight="1">
      <c r="B26" s="44" t="s">
        <v>110</v>
      </c>
      <c r="C26" s="45"/>
      <c r="D26" s="56"/>
      <c r="E26" s="56"/>
      <c r="F26" s="55"/>
    </row>
    <row r="27" spans="2:6" ht="16.5" customHeight="1">
      <c r="B27" s="44" t="s">
        <v>111</v>
      </c>
      <c r="C27" s="45"/>
      <c r="D27" s="56"/>
      <c r="E27" s="56"/>
      <c r="F27" s="55"/>
    </row>
    <row r="28" spans="2:6" ht="16.5" customHeight="1">
      <c r="B28" s="98" t="s">
        <v>296</v>
      </c>
      <c r="C28" s="45"/>
      <c r="D28" s="56"/>
      <c r="E28" s="56"/>
      <c r="F28" s="55"/>
    </row>
    <row r="29" spans="2:6" ht="16.5" customHeight="1">
      <c r="B29" s="44" t="s">
        <v>112</v>
      </c>
      <c r="C29" s="45"/>
      <c r="D29" s="56"/>
      <c r="E29" s="56"/>
      <c r="F29" s="55"/>
    </row>
    <row r="30" spans="2:6" ht="16.5" customHeight="1">
      <c r="B30" s="44" t="s">
        <v>113</v>
      </c>
      <c r="C30" s="45"/>
      <c r="D30" s="56"/>
      <c r="E30" s="56"/>
      <c r="F30" s="55"/>
    </row>
    <row r="31" spans="2:6" ht="16.5" customHeight="1">
      <c r="B31" s="44" t="s">
        <v>114</v>
      </c>
      <c r="C31" s="45"/>
      <c r="D31" s="56"/>
      <c r="E31" s="56"/>
      <c r="F31" s="55"/>
    </row>
    <row r="32" spans="2:6" ht="16.5" customHeight="1">
      <c r="B32" s="44" t="s">
        <v>115</v>
      </c>
      <c r="C32" s="45"/>
      <c r="D32" s="56"/>
      <c r="E32" s="56"/>
      <c r="F32" s="55"/>
    </row>
    <row r="33" spans="2:6" ht="16.5" customHeight="1">
      <c r="B33" s="44" t="s">
        <v>116</v>
      </c>
      <c r="C33" s="45"/>
      <c r="D33" s="56"/>
      <c r="E33" s="56"/>
      <c r="F33" s="55"/>
    </row>
    <row r="34" spans="2:6" ht="16.5" customHeight="1">
      <c r="B34" s="44" t="s">
        <v>117</v>
      </c>
      <c r="C34" s="45"/>
      <c r="D34" s="56"/>
      <c r="E34" s="56"/>
      <c r="F34" s="55"/>
    </row>
    <row r="35" spans="2:6" ht="16.5" customHeight="1">
      <c r="B35" s="44" t="s">
        <v>118</v>
      </c>
      <c r="C35" s="45"/>
      <c r="D35" s="56"/>
      <c r="E35" s="56"/>
      <c r="F35" s="55"/>
    </row>
    <row r="36" spans="2:6" ht="16.5" customHeight="1">
      <c r="B36" s="44" t="s">
        <v>119</v>
      </c>
      <c r="C36" s="45"/>
      <c r="D36" s="56"/>
      <c r="E36" s="56"/>
      <c r="F36" s="55"/>
    </row>
    <row r="37" spans="2:6" ht="16.5" customHeight="1">
      <c r="B37" s="44" t="s">
        <v>120</v>
      </c>
      <c r="C37" s="45"/>
      <c r="D37" s="56"/>
      <c r="E37" s="56"/>
      <c r="F37" s="55"/>
    </row>
    <row r="38" spans="2:6" ht="16.5" customHeight="1">
      <c r="B38" s="153" t="s">
        <v>291</v>
      </c>
      <c r="C38" s="45"/>
      <c r="D38" s="56"/>
      <c r="E38" s="56"/>
      <c r="F38" s="55"/>
    </row>
    <row r="39" spans="2:6" ht="16.5" customHeight="1">
      <c r="B39" s="44" t="s">
        <v>121</v>
      </c>
      <c r="C39" s="45"/>
      <c r="D39" s="56"/>
      <c r="E39" s="56"/>
      <c r="F39" s="55"/>
    </row>
    <row r="40" spans="2:6" ht="16.5" customHeight="1">
      <c r="B40" s="44" t="s">
        <v>122</v>
      </c>
      <c r="C40" s="45"/>
      <c r="D40" s="56"/>
      <c r="E40" s="56"/>
      <c r="F40" s="55"/>
    </row>
    <row r="41" spans="2:6" ht="16.5" customHeight="1">
      <c r="B41" s="50" t="s">
        <v>123</v>
      </c>
      <c r="C41" s="52"/>
      <c r="D41" s="56"/>
      <c r="E41" s="56"/>
      <c r="F41" s="55"/>
    </row>
    <row r="42" spans="2:6" ht="16.5" customHeight="1" thickBot="1">
      <c r="B42" s="44"/>
      <c r="C42" s="49" t="s">
        <v>105</v>
      </c>
      <c r="D42" s="57">
        <f>SUM(D23:D41)</f>
        <v>0</v>
      </c>
      <c r="E42" s="57"/>
      <c r="F42" s="57">
        <f>SUM(F23:F41)</f>
        <v>0</v>
      </c>
    </row>
    <row r="43" spans="2:6" ht="16.5" customHeight="1" thickTop="1">
      <c r="B43" s="44"/>
      <c r="C43" s="2"/>
      <c r="D43" s="55"/>
      <c r="E43" s="55"/>
      <c r="F43" s="55"/>
    </row>
    <row r="44" spans="2:6" ht="16.5" customHeight="1" thickBot="1">
      <c r="B44" s="44"/>
      <c r="C44" s="49" t="s">
        <v>124</v>
      </c>
      <c r="D44" s="57">
        <f>+D21-D42</f>
        <v>0</v>
      </c>
      <c r="E44" s="57"/>
      <c r="F44" s="57">
        <f>+F21-F42</f>
        <v>0</v>
      </c>
    </row>
    <row r="45" spans="2:6" ht="16.5" customHeight="1" thickTop="1">
      <c r="B45" s="44"/>
      <c r="C45" s="2"/>
      <c r="D45" s="2"/>
      <c r="E45" s="2"/>
      <c r="F45" s="45"/>
    </row>
    <row r="46" spans="2:6" ht="16.5" customHeight="1">
      <c r="B46" s="44"/>
      <c r="C46" s="2"/>
      <c r="D46" s="2"/>
      <c r="E46" s="2"/>
      <c r="F46" s="45"/>
    </row>
    <row r="47" spans="2:6" ht="16.5" customHeight="1">
      <c r="B47" s="47" t="s">
        <v>125</v>
      </c>
      <c r="C47" s="2"/>
      <c r="D47" s="2"/>
      <c r="E47" s="2"/>
      <c r="F47" s="45"/>
    </row>
    <row r="48" spans="2:6" ht="16.5" customHeight="1">
      <c r="B48" s="99" t="s">
        <v>297</v>
      </c>
      <c r="C48" s="2"/>
      <c r="D48" s="2"/>
      <c r="E48" s="2"/>
      <c r="F48" s="45"/>
    </row>
    <row r="49" spans="2:6" ht="16.5" customHeight="1">
      <c r="B49" s="81" t="s">
        <v>279</v>
      </c>
      <c r="C49" s="2"/>
      <c r="D49" s="2"/>
      <c r="E49" s="2"/>
      <c r="F49" s="45"/>
    </row>
    <row r="50" spans="2:6" ht="16.5" customHeight="1">
      <c r="B50" s="133" t="s">
        <v>278</v>
      </c>
      <c r="C50" s="2"/>
      <c r="D50" s="2"/>
      <c r="E50" s="2"/>
      <c r="F50" s="45"/>
    </row>
    <row r="51" spans="2:6" ht="16.5" customHeight="1">
      <c r="B51" s="44" t="s">
        <v>277</v>
      </c>
      <c r="C51" s="2"/>
      <c r="D51" s="2"/>
      <c r="E51" s="2"/>
      <c r="F51" s="45"/>
    </row>
    <row r="52" spans="2:6" ht="16.5" customHeight="1">
      <c r="B52" s="44" t="s">
        <v>161</v>
      </c>
      <c r="C52" s="2"/>
      <c r="D52" s="2"/>
      <c r="E52" s="2"/>
      <c r="F52" s="45"/>
    </row>
    <row r="53" spans="2:6" ht="16.5" customHeight="1">
      <c r="B53" s="44" t="s">
        <v>163</v>
      </c>
      <c r="C53" s="2"/>
      <c r="D53" s="2"/>
      <c r="E53" s="2"/>
      <c r="F53" s="45"/>
    </row>
    <row r="54" spans="2:6" ht="16.5" customHeight="1">
      <c r="B54" s="50" t="s">
        <v>164</v>
      </c>
      <c r="C54" s="51"/>
      <c r="D54" s="51"/>
      <c r="E54" s="51"/>
      <c r="F54" s="52"/>
    </row>
  </sheetData>
  <sheetProtection/>
  <mergeCells count="2">
    <mergeCell ref="B2:C2"/>
    <mergeCell ref="B14:F14"/>
  </mergeCells>
  <hyperlinks>
    <hyperlink ref="A1" location="Welcome!B12" display="Welcome!B12"/>
  </hyperlink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C3:G34"/>
  <sheetViews>
    <sheetView zoomScalePageLayoutView="0" workbookViewId="0" topLeftCell="B1">
      <selection activeCell="E45" sqref="E45"/>
    </sheetView>
  </sheetViews>
  <sheetFormatPr defaultColWidth="9.140625" defaultRowHeight="12.75"/>
  <cols>
    <col min="3" max="3" width="5.7109375" style="0" customWidth="1"/>
    <col min="4" max="4" width="55.8515625" style="0" customWidth="1"/>
    <col min="5" max="5" width="35.28125" style="0" customWidth="1"/>
    <col min="6" max="6" width="65.140625" style="0" customWidth="1"/>
    <col min="7" max="7" width="17.421875" style="0" customWidth="1"/>
    <col min="8" max="8" width="17.8515625" style="0" customWidth="1"/>
    <col min="9" max="9" width="20.57421875" style="0" customWidth="1"/>
    <col min="10" max="10" width="16.57421875" style="0" customWidth="1"/>
  </cols>
  <sheetData>
    <row r="3" spans="3:6" ht="12.75">
      <c r="C3" s="67"/>
      <c r="D3" s="68" t="s">
        <v>50</v>
      </c>
      <c r="E3" s="68" t="s">
        <v>51</v>
      </c>
      <c r="F3" s="69" t="s">
        <v>70</v>
      </c>
    </row>
    <row r="4" spans="3:6" ht="57.75" customHeight="1">
      <c r="C4" s="44" t="s">
        <v>36</v>
      </c>
      <c r="D4" s="70" t="s">
        <v>178</v>
      </c>
      <c r="E4" s="10" t="s">
        <v>179</v>
      </c>
      <c r="F4" s="71" t="s">
        <v>180</v>
      </c>
    </row>
    <row r="5" spans="3:6" ht="50.25" customHeight="1">
      <c r="C5" s="44" t="s">
        <v>37</v>
      </c>
      <c r="D5" s="70" t="s">
        <v>42</v>
      </c>
      <c r="E5" s="72" t="s">
        <v>52</v>
      </c>
      <c r="F5" s="71" t="s">
        <v>84</v>
      </c>
    </row>
    <row r="6" spans="3:6" ht="44.25" customHeight="1">
      <c r="C6" s="44" t="s">
        <v>38</v>
      </c>
      <c r="D6" s="70" t="s">
        <v>85</v>
      </c>
      <c r="E6" s="72" t="s">
        <v>53</v>
      </c>
      <c r="F6" s="71" t="s">
        <v>293</v>
      </c>
    </row>
    <row r="7" spans="3:6" ht="30" customHeight="1">
      <c r="C7" s="44" t="s">
        <v>39</v>
      </c>
      <c r="D7" s="72" t="s">
        <v>59</v>
      </c>
      <c r="E7" s="72" t="s">
        <v>54</v>
      </c>
      <c r="F7" s="71" t="s">
        <v>55</v>
      </c>
    </row>
    <row r="8" spans="3:6" ht="51">
      <c r="C8" s="44"/>
      <c r="D8" s="2"/>
      <c r="E8" s="72" t="s">
        <v>86</v>
      </c>
      <c r="F8" s="71" t="s">
        <v>76</v>
      </c>
    </row>
    <row r="9" spans="3:6" ht="41.25" customHeight="1">
      <c r="C9" s="44"/>
      <c r="D9" s="2"/>
      <c r="E9" s="73" t="s">
        <v>56</v>
      </c>
      <c r="F9" s="74" t="s">
        <v>77</v>
      </c>
    </row>
    <row r="10" spans="3:6" ht="45.75" customHeight="1">
      <c r="C10" s="44"/>
      <c r="D10" s="2"/>
      <c r="E10" s="75" t="s">
        <v>57</v>
      </c>
      <c r="F10" s="76" t="s">
        <v>80</v>
      </c>
    </row>
    <row r="11" spans="3:6" ht="38.25">
      <c r="C11" s="44"/>
      <c r="D11" s="2"/>
      <c r="E11" s="77" t="s">
        <v>58</v>
      </c>
      <c r="F11" s="78" t="s">
        <v>81</v>
      </c>
    </row>
    <row r="12" spans="3:6" ht="38.25">
      <c r="C12" s="44"/>
      <c r="D12" s="2"/>
      <c r="E12" s="72" t="s">
        <v>82</v>
      </c>
      <c r="F12" s="71" t="s">
        <v>78</v>
      </c>
    </row>
    <row r="13" spans="3:6" ht="36.75" customHeight="1">
      <c r="C13" s="44"/>
      <c r="D13" s="2"/>
      <c r="E13" s="72" t="s">
        <v>60</v>
      </c>
      <c r="F13" s="71" t="s">
        <v>162</v>
      </c>
    </row>
    <row r="14" spans="3:6" ht="48" customHeight="1">
      <c r="C14" s="44"/>
      <c r="D14" s="2"/>
      <c r="E14" s="72"/>
      <c r="F14" s="79" t="s">
        <v>281</v>
      </c>
    </row>
    <row r="15" spans="3:7" ht="24" customHeight="1">
      <c r="C15" s="44"/>
      <c r="D15" s="2"/>
      <c r="E15" s="72" t="s">
        <v>182</v>
      </c>
      <c r="F15" s="79" t="s">
        <v>183</v>
      </c>
      <c r="G15" s="37" t="s">
        <v>203</v>
      </c>
    </row>
    <row r="16" spans="3:6" ht="25.5" customHeight="1">
      <c r="C16" s="44" t="s">
        <v>40</v>
      </c>
      <c r="D16" s="80" t="s">
        <v>230</v>
      </c>
      <c r="E16" s="10" t="s">
        <v>63</v>
      </c>
      <c r="F16" s="45"/>
    </row>
    <row r="17" spans="3:6" ht="12.75">
      <c r="C17" s="44"/>
      <c r="D17" s="70"/>
      <c r="E17" s="2"/>
      <c r="F17" s="45"/>
    </row>
    <row r="18" spans="3:6" ht="12.75">
      <c r="C18" s="81" t="s">
        <v>41</v>
      </c>
      <c r="D18" s="80" t="s">
        <v>61</v>
      </c>
      <c r="E18" s="20" t="s">
        <v>62</v>
      </c>
      <c r="F18" s="82"/>
    </row>
    <row r="19" spans="3:6" ht="12.75">
      <c r="C19" s="44"/>
      <c r="D19" s="2"/>
      <c r="E19" s="2"/>
      <c r="F19" s="45"/>
    </row>
    <row r="20" spans="3:6" ht="12.75">
      <c r="C20" s="81" t="s">
        <v>68</v>
      </c>
      <c r="D20" s="10" t="s">
        <v>64</v>
      </c>
      <c r="E20" s="10" t="s">
        <v>65</v>
      </c>
      <c r="F20" s="45"/>
    </row>
    <row r="21" spans="3:6" ht="12.75">
      <c r="C21" s="44"/>
      <c r="D21" s="2"/>
      <c r="E21" s="10" t="s">
        <v>66</v>
      </c>
      <c r="F21" s="45"/>
    </row>
    <row r="22" spans="3:6" ht="12.75">
      <c r="C22" s="44"/>
      <c r="D22" s="70"/>
      <c r="E22" s="2"/>
      <c r="F22" s="45"/>
    </row>
    <row r="23" spans="3:6" ht="38.25">
      <c r="C23" s="81" t="s">
        <v>69</v>
      </c>
      <c r="D23" s="80" t="s">
        <v>83</v>
      </c>
      <c r="E23" s="72" t="s">
        <v>71</v>
      </c>
      <c r="F23" s="71" t="s">
        <v>79</v>
      </c>
    </row>
    <row r="24" spans="3:6" ht="25.5">
      <c r="C24" s="81" t="s">
        <v>48</v>
      </c>
      <c r="D24" s="83" t="s">
        <v>43</v>
      </c>
      <c r="E24" s="2"/>
      <c r="F24" s="45"/>
    </row>
    <row r="25" spans="3:6" ht="12.75">
      <c r="C25" s="81" t="s">
        <v>49</v>
      </c>
      <c r="D25" s="72" t="s">
        <v>44</v>
      </c>
      <c r="E25" s="2"/>
      <c r="F25" s="45"/>
    </row>
    <row r="26" spans="3:6" ht="12.75">
      <c r="C26" s="44"/>
      <c r="D26" s="72" t="s">
        <v>45</v>
      </c>
      <c r="E26" s="2"/>
      <c r="F26" s="45"/>
    </row>
    <row r="27" spans="3:6" ht="12.75">
      <c r="C27" s="44"/>
      <c r="D27" s="72" t="s">
        <v>46</v>
      </c>
      <c r="E27" s="2"/>
      <c r="F27" s="45"/>
    </row>
    <row r="28" spans="3:6" ht="12.75">
      <c r="C28" s="44"/>
      <c r="D28" s="72" t="s">
        <v>47</v>
      </c>
      <c r="E28" s="2"/>
      <c r="F28" s="45"/>
    </row>
    <row r="29" spans="3:6" ht="12.75">
      <c r="C29" s="44"/>
      <c r="D29" s="2"/>
      <c r="E29" s="2"/>
      <c r="F29" s="45"/>
    </row>
    <row r="30" spans="3:6" ht="38.25">
      <c r="C30" s="81" t="s">
        <v>67</v>
      </c>
      <c r="D30" s="84" t="s">
        <v>72</v>
      </c>
      <c r="E30" s="85" t="s">
        <v>73</v>
      </c>
      <c r="F30" s="86" t="s">
        <v>74</v>
      </c>
    </row>
    <row r="31" spans="3:6" ht="12.75">
      <c r="C31" s="44"/>
      <c r="D31" s="2"/>
      <c r="E31" s="2"/>
      <c r="F31" s="45"/>
    </row>
    <row r="32" spans="3:6" ht="12.75">
      <c r="C32" s="44"/>
      <c r="D32" s="2" t="s">
        <v>158</v>
      </c>
      <c r="E32" s="2" t="s">
        <v>181</v>
      </c>
      <c r="F32" s="45"/>
    </row>
    <row r="33" spans="3:6" ht="12.75">
      <c r="C33" s="44"/>
      <c r="D33" s="2"/>
      <c r="E33" s="2" t="s">
        <v>159</v>
      </c>
      <c r="F33" s="45"/>
    </row>
    <row r="34" spans="3:6" ht="12.75">
      <c r="C34" s="50"/>
      <c r="D34" s="51"/>
      <c r="E34" s="51" t="s">
        <v>160</v>
      </c>
      <c r="F34" s="52"/>
    </row>
  </sheetData>
  <sheetProtection formatCells="0" formatRows="0" insertColumns="0" insertRows="0" insertHyperlinks="0" deleteColumns="0" deleteRows="0" sort="0" autoFilter="0" pivotTables="0"/>
  <hyperlinks>
    <hyperlink ref="G15" location="HORC!A1" display="Check HORC"/>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VIJAY DANTU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VIJAY</dc:creator>
  <cp:keywords/>
  <dc:description/>
  <cp:lastModifiedBy>New</cp:lastModifiedBy>
  <cp:lastPrinted>2019-08-03T05:32:46Z</cp:lastPrinted>
  <dcterms:created xsi:type="dcterms:W3CDTF">2008-07-24T09:07:02Z</dcterms:created>
  <dcterms:modified xsi:type="dcterms:W3CDTF">2022-06-23T01:40:15Z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